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РОБОТА\ОЦІНЮВАННЯ, РЕЙТИНГИ, ЗВІТИ\"/>
    </mc:Choice>
  </mc:AlternateContent>
  <bookViews>
    <workbookView xWindow="0" yWindow="0" windowWidth="20490" windowHeight="7755"/>
  </bookViews>
  <sheets>
    <sheet name="Лист2" sheetId="2" r:id="rId1"/>
  </sheets>
  <definedNames>
    <definedName name="_GoBack" localSheetId="0">Лист2!$B$150</definedName>
    <definedName name="_xlnm.Print_Area" localSheetId="0">Лист2!$A$1:$H$225</definedName>
  </definedNames>
  <calcPr calcId="152511"/>
</workbook>
</file>

<file path=xl/calcChain.xml><?xml version="1.0" encoding="utf-8"?>
<calcChain xmlns="http://schemas.openxmlformats.org/spreadsheetml/2006/main">
  <c r="E151" i="2" l="1"/>
  <c r="E155" i="2"/>
  <c r="E156" i="2"/>
  <c r="E113" i="2"/>
  <c r="E112" i="2"/>
  <c r="E111" i="2"/>
  <c r="E110" i="2"/>
  <c r="E109" i="2"/>
  <c r="E108" i="2"/>
  <c r="E106" i="2"/>
  <c r="E105" i="2"/>
  <c r="E104" i="2"/>
  <c r="E103" i="2"/>
  <c r="E101" i="2"/>
  <c r="E99" i="2"/>
  <c r="E98" i="2"/>
  <c r="E97" i="2"/>
  <c r="E96" i="2"/>
  <c r="E95" i="2"/>
  <c r="E93" i="2"/>
  <c r="E92" i="2"/>
  <c r="E91" i="2"/>
  <c r="E89" i="2"/>
  <c r="E88" i="2"/>
  <c r="E87" i="2"/>
  <c r="E86" i="2"/>
  <c r="E85" i="2"/>
  <c r="E84" i="2"/>
  <c r="E83" i="2"/>
  <c r="E82" i="2"/>
  <c r="E81" i="2"/>
  <c r="E80" i="2"/>
  <c r="E79" i="2"/>
  <c r="E77" i="2"/>
  <c r="E76" i="2"/>
  <c r="E75" i="2"/>
  <c r="E73" i="2"/>
  <c r="E72" i="2"/>
  <c r="E71" i="2"/>
  <c r="E69" i="2"/>
  <c r="E68" i="2"/>
  <c r="E67" i="2"/>
  <c r="E65" i="2"/>
  <c r="E64" i="2"/>
  <c r="E63" i="2"/>
  <c r="E61" i="2"/>
  <c r="E60" i="2"/>
  <c r="E59" i="2"/>
  <c r="E57" i="2"/>
  <c r="E56" i="2"/>
  <c r="E55" i="2"/>
  <c r="E54" i="2"/>
  <c r="E52" i="2"/>
  <c r="E51" i="2"/>
  <c r="E50" i="2"/>
  <c r="E49" i="2"/>
  <c r="E48" i="2"/>
  <c r="E47" i="2"/>
  <c r="E46" i="2"/>
  <c r="E45" i="2"/>
  <c r="E43" i="2"/>
  <c r="E42" i="2"/>
  <c r="E40" i="2"/>
  <c r="E39" i="2"/>
  <c r="E37" i="2"/>
  <c r="E36" i="2"/>
  <c r="E34" i="2"/>
  <c r="E33" i="2"/>
  <c r="E31" i="2"/>
  <c r="E30" i="2"/>
  <c r="E28" i="2"/>
  <c r="E27" i="2"/>
  <c r="E24" i="2"/>
  <c r="E21" i="2"/>
  <c r="E191" i="2" l="1"/>
  <c r="E190" i="2"/>
  <c r="E189" i="2"/>
  <c r="E188" i="2"/>
  <c r="E187" i="2"/>
  <c r="E184" i="2"/>
  <c r="E133" i="2"/>
  <c r="E6" i="2"/>
  <c r="E165" i="2"/>
  <c r="E166" i="2"/>
  <c r="E167" i="2"/>
  <c r="E179" i="2"/>
  <c r="E175" i="2"/>
  <c r="E177" i="2"/>
  <c r="E178" i="2"/>
  <c r="E118" i="2"/>
  <c r="E137" i="2"/>
  <c r="E201" i="2"/>
  <c r="E194" i="2"/>
  <c r="E195" i="2"/>
  <c r="E196" i="2"/>
  <c r="E193" i="2"/>
  <c r="E127" i="2"/>
  <c r="E128" i="2"/>
  <c r="E217" i="2"/>
  <c r="E218" i="2"/>
  <c r="E219" i="2"/>
  <c r="E220" i="2"/>
  <c r="E204" i="2"/>
  <c r="E171" i="2"/>
  <c r="E173" i="2"/>
  <c r="E174" i="2"/>
  <c r="E180" i="2"/>
  <c r="E182" i="2"/>
  <c r="E183" i="2"/>
  <c r="E198" i="2"/>
  <c r="E199" i="2"/>
  <c r="E200" i="2"/>
  <c r="E170" i="2"/>
  <c r="E140" i="2"/>
  <c r="E141" i="2"/>
  <c r="E142" i="2"/>
  <c r="E143" i="2"/>
  <c r="E145" i="2"/>
  <c r="E146" i="2"/>
  <c r="E147" i="2"/>
  <c r="E148" i="2"/>
  <c r="E138" i="2"/>
  <c r="E134" i="2"/>
  <c r="E135" i="2"/>
  <c r="E136" i="2"/>
  <c r="E132" i="2"/>
  <c r="E117" i="2"/>
  <c r="E119" i="2"/>
  <c r="E120" i="2"/>
  <c r="E121" i="2"/>
  <c r="E122" i="2"/>
  <c r="E124" i="2"/>
  <c r="E125" i="2"/>
  <c r="E129" i="2"/>
  <c r="E130" i="2"/>
  <c r="E116" i="2"/>
  <c r="E7" i="2"/>
  <c r="E8" i="2"/>
  <c r="E9" i="2"/>
  <c r="E10" i="2"/>
  <c r="E11" i="2"/>
  <c r="E12" i="2"/>
  <c r="E13" i="2"/>
  <c r="E14" i="2"/>
  <c r="E15" i="2"/>
  <c r="E16" i="2"/>
  <c r="E5" i="2"/>
  <c r="E215" i="2"/>
  <c r="E214" i="2"/>
  <c r="E213" i="2"/>
  <c r="E212" i="2"/>
  <c r="E211" i="2"/>
  <c r="E209" i="2"/>
  <c r="E208" i="2"/>
  <c r="E207" i="2"/>
  <c r="E205" i="2"/>
  <c r="E164" i="2"/>
  <c r="E163" i="2"/>
  <c r="E162" i="2"/>
  <c r="E161" i="2"/>
  <c r="E160" i="2"/>
  <c r="E159" i="2"/>
  <c r="E153" i="2"/>
  <c r="E152" i="2"/>
  <c r="E150" i="2"/>
  <c r="E221" i="2" l="1"/>
</calcChain>
</file>

<file path=xl/sharedStrings.xml><?xml version="1.0" encoding="utf-8"?>
<sst xmlns="http://schemas.openxmlformats.org/spreadsheetml/2006/main" count="477" uniqueCount="438">
  <si>
    <t>ЗАГАЛЬНІ ДАНІ (ВІДОМОСТІ ПРО РІВЕНЬ КВАЛІФІКАЦІЇ)</t>
  </si>
  <si>
    <t>ВСЬОГО</t>
  </si>
  <si>
    <t xml:space="preserve">НАВЧАЛЬНО-МЕТОДИЧНА РОБОТА </t>
  </si>
  <si>
    <t xml:space="preserve">МІЖНАРОДНА ДІЯЛЬНІСТЬ </t>
  </si>
  <si>
    <t>ПРОФОРІЄНТАЦІЙНА РОБОТА</t>
  </si>
  <si>
    <t xml:space="preserve">Організація та участь в оформленні інтер’єру приміщень </t>
  </si>
  <si>
    <t>Участь в організації культурно-освітніх заходів та самодіяльності (дні факультету, зустрічі з цікавими особистостями, благодійні акції, ін.)</t>
  </si>
  <si>
    <t>Організація екскурсій студентам, од:</t>
  </si>
  <si>
    <t>СПОРТИВНІ ДОСЯГНЕННЯ</t>
  </si>
  <si>
    <t>Підготовка спортсменів високої кваліфікації:</t>
  </si>
  <si>
    <t>Організація та проведення змагань, турнірів:</t>
  </si>
  <si>
    <t xml:space="preserve">Підготовка студентів, які отримали нагороди у спортивних змаганнях: </t>
  </si>
  <si>
    <t>ЕКСПЕРТНА ОЦІНКА ПРОФ. КОМПЕТЕНТНОСТІ, ВИКОНАВЧОЇ ДИСЦИПЛІНИ ТА ІНІЦІАТИВНОСТІ:</t>
  </si>
  <si>
    <t>Показники</t>
  </si>
  <si>
    <t>Виконання обов’язків секретаря кафедри</t>
  </si>
  <si>
    <t>Оцінка роботи ректором</t>
  </si>
  <si>
    <t>Оцінка роботи проректорами (ліміт 2 чол.)</t>
  </si>
  <si>
    <t>Оцінка роботи завідувачем кафедрою (ліміт 1 чол.)</t>
  </si>
  <si>
    <t>Ректор</t>
  </si>
  <si>
    <t>Проректори</t>
  </si>
  <si>
    <t>1.2</t>
  </si>
  <si>
    <t>1.4</t>
  </si>
  <si>
    <t>1.6</t>
  </si>
  <si>
    <t>1.8</t>
  </si>
  <si>
    <t>1.9</t>
  </si>
  <si>
    <t>1.10</t>
  </si>
  <si>
    <t>1.11</t>
  </si>
  <si>
    <t>1.12</t>
  </si>
  <si>
    <t>2</t>
  </si>
  <si>
    <t>3</t>
  </si>
  <si>
    <t>3.1</t>
  </si>
  <si>
    <t>4</t>
  </si>
  <si>
    <t>5</t>
  </si>
  <si>
    <t>5.1</t>
  </si>
  <si>
    <t>5.2</t>
  </si>
  <si>
    <t>5.3</t>
  </si>
  <si>
    <t>5.4</t>
  </si>
  <si>
    <t>5.5</t>
  </si>
  <si>
    <t>5.6</t>
  </si>
  <si>
    <t>6</t>
  </si>
  <si>
    <t>7</t>
  </si>
  <si>
    <t>7.1</t>
  </si>
  <si>
    <t>7.2</t>
  </si>
  <si>
    <t>8</t>
  </si>
  <si>
    <t>8.1</t>
  </si>
  <si>
    <t>8.2</t>
  </si>
  <si>
    <t>8.3</t>
  </si>
  <si>
    <t>8.4</t>
  </si>
  <si>
    <t>8.5</t>
  </si>
  <si>
    <t>8.6</t>
  </si>
  <si>
    <t>8.7</t>
  </si>
  <si>
    <t xml:space="preserve"> </t>
  </si>
  <si>
    <t>Видання</t>
  </si>
  <si>
    <t>20</t>
  </si>
  <si>
    <t>3.1.5</t>
  </si>
  <si>
    <t xml:space="preserve">Підготовлення комплекту відео лекцій, за умови отримання грифу університету </t>
  </si>
  <si>
    <t>Робота у робочих групах МОН України</t>
  </si>
  <si>
    <t>Підготовка студентів (учнів), що стали призерами:</t>
  </si>
  <si>
    <t>30</t>
  </si>
  <si>
    <t>3.1.6</t>
  </si>
  <si>
    <t>Переклад навчальних матеріалів та сайтів на західноєвропейські мови, за один друк. арк.</t>
  </si>
  <si>
    <t>голови, заступника та вченого секретаря</t>
  </si>
  <si>
    <t>члена</t>
  </si>
  <si>
    <t>Робота у приймальній комісії університету:</t>
  </si>
  <si>
    <t>Виконання обов’язків куратора академічної групи</t>
  </si>
  <si>
    <t>4.1</t>
  </si>
  <si>
    <t>4.4</t>
  </si>
  <si>
    <t>НАУКОВО-ІННОВАЦІЙНА ДІЯЛЬНІСТЬ</t>
  </si>
  <si>
    <t>2.1.</t>
  </si>
  <si>
    <t>Підготовка наукових кадрів</t>
  </si>
  <si>
    <t>Науково-дослідна частина</t>
  </si>
  <si>
    <t>2.1.1</t>
  </si>
  <si>
    <t>2.1.2</t>
  </si>
  <si>
    <t>Для здобувачів:</t>
  </si>
  <si>
    <t>2.2</t>
  </si>
  <si>
    <t>2.2.1</t>
  </si>
  <si>
    <t>2.2.1.1</t>
  </si>
  <si>
    <t>2.2.1.2</t>
  </si>
  <si>
    <t>2.2.2</t>
  </si>
  <si>
    <t>2.2.2.1</t>
  </si>
  <si>
    <t>2.2.2.2</t>
  </si>
  <si>
    <t>2.2.3</t>
  </si>
  <si>
    <t>2.2.3.1</t>
  </si>
  <si>
    <t>2.2.3.2</t>
  </si>
  <si>
    <t>2.2.4</t>
  </si>
  <si>
    <t>2.2.4.1</t>
  </si>
  <si>
    <t>2.2.4.2</t>
  </si>
  <si>
    <t>2.2.5</t>
  </si>
  <si>
    <t>2.2.5.1</t>
  </si>
  <si>
    <t>2.2.5.2</t>
  </si>
  <si>
    <t>2.2.6</t>
  </si>
  <si>
    <t>2.2.7</t>
  </si>
  <si>
    <t>2.2.8</t>
  </si>
  <si>
    <t>2.2.9</t>
  </si>
  <si>
    <t>2.3</t>
  </si>
  <si>
    <t>Продаж ліцензії</t>
  </si>
  <si>
    <t>2.3.1</t>
  </si>
  <si>
    <t>2.3.2</t>
  </si>
  <si>
    <t>2.3.3</t>
  </si>
  <si>
    <t>2.3.4</t>
  </si>
  <si>
    <t>2.4</t>
  </si>
  <si>
    <t>Результати виконання науково-дослідної роботи</t>
  </si>
  <si>
    <t>2.4.1</t>
  </si>
  <si>
    <t>2.4.2</t>
  </si>
  <si>
    <t>2.4.3</t>
  </si>
  <si>
    <t>2.4.4</t>
  </si>
  <si>
    <t>2.4.4.1</t>
  </si>
  <si>
    <t>2.4.4.2</t>
  </si>
  <si>
    <t>2.4.4.3</t>
  </si>
  <si>
    <t>2.5</t>
  </si>
  <si>
    <t>Публікації</t>
  </si>
  <si>
    <t>2.5.1</t>
  </si>
  <si>
    <t>2.5.2</t>
  </si>
  <si>
    <t>2.5.3</t>
  </si>
  <si>
    <t>2.5.4</t>
  </si>
  <si>
    <t>2.5.5</t>
  </si>
  <si>
    <t>2.6</t>
  </si>
  <si>
    <t>h-індекс</t>
  </si>
  <si>
    <t>2.6.1</t>
  </si>
  <si>
    <t>2.6.2</t>
  </si>
  <si>
    <t>2.7</t>
  </si>
  <si>
    <t>2.7.1</t>
  </si>
  <si>
    <t>2.7.2</t>
  </si>
  <si>
    <t>2.7.3</t>
  </si>
  <si>
    <t>2.7.4</t>
  </si>
  <si>
    <t>2.7.5</t>
  </si>
  <si>
    <t>Наукове редагування періодичних видань університету</t>
  </si>
  <si>
    <t>2.8</t>
  </si>
  <si>
    <t>Наукові та науково-технічні заходи</t>
  </si>
  <si>
    <t>2.8.1</t>
  </si>
  <si>
    <t>2.8.2</t>
  </si>
  <si>
    <t>2.9</t>
  </si>
  <si>
    <t>Науково-інноваційна робота студентів</t>
  </si>
  <si>
    <t>2.9.1</t>
  </si>
  <si>
    <t>2.9.2</t>
  </si>
  <si>
    <t>2.9.3</t>
  </si>
  <si>
    <t>2.9.4</t>
  </si>
  <si>
    <t>Перевірка контрольних робіт студентських олімпіад з дисциплін   за умови реєстрації МОН або наказу по університету, на кожну роботу</t>
  </si>
  <si>
    <t>члена громадської організації</t>
  </si>
  <si>
    <t>1.1</t>
  </si>
  <si>
    <t>1.3</t>
  </si>
  <si>
    <t>1.5</t>
  </si>
  <si>
    <t>1.7</t>
  </si>
  <si>
    <t>Присудження наукового ступеню доктора наук в поточному навчальному році</t>
  </si>
  <si>
    <t>Присудження наукового ступеню кандидата наук в поточному навчальному році</t>
  </si>
  <si>
    <t>Присвоєння вченого звання професора в поточному навчальному році</t>
  </si>
  <si>
    <t>Присвоєння вченого звання доцента (СНС) в поточному навчальному році</t>
  </si>
  <si>
    <t>Відзначення державними нагородами в поточному навчальному році (почесні звання народного…, заслуженого…, ордени, медалі)</t>
  </si>
  <si>
    <t>Інші державні нагороди і відзнаки поточного навчального року</t>
  </si>
  <si>
    <t>Отримано відзнак: премій, грамот, подяк, тощо поточного навчального року</t>
  </si>
  <si>
    <t>Бали в розрахунку за одиницю результату</t>
  </si>
  <si>
    <t>Рейтингова оцінка</t>
  </si>
  <si>
    <t>Відділ кадрів</t>
  </si>
  <si>
    <t>Керівник ННЦППК</t>
  </si>
  <si>
    <t>науковому керівнику</t>
  </si>
  <si>
    <t>виконавцю</t>
  </si>
  <si>
    <t>створення та обладнання наукової лабораторії, її атестація та сертифікація (на всіх виконавців)</t>
  </si>
  <si>
    <t>підготовка та подання заключного звіту з науково-дослідної роботи за відповідною державною тематикою (на всіх виконавців)</t>
  </si>
  <si>
    <t>підготовка звіту з наукової та науково-технічної діяльності структурного підрозділу (на всіх виконавців)</t>
  </si>
  <si>
    <t>залучення до наукової експертизи (вітчизняної/міжнародної, за умови документального підтвердження)</t>
  </si>
  <si>
    <t>до 10 тис. грн</t>
  </si>
  <si>
    <t>до 50 тис. грн</t>
  </si>
  <si>
    <t>до 100 тис. грн</t>
  </si>
  <si>
    <t>більше 100 тис. грн</t>
  </si>
  <si>
    <t>отримання Державної премії України в галузі науки і техніки (кожному виконавцю колективу співавторів)</t>
  </si>
  <si>
    <t>впровадженя результатів дослідження/розробки у виробництво (окрім дисертаційних робіт) (на всіх виконавців за наявності акту)</t>
  </si>
  <si>
    <t>дослідний зразок, перевірка та експериментальне впровадження пошукових наукових розробок у виробництво (на всіх виконавців за наявності акту)</t>
  </si>
  <si>
    <t>корисна модель</t>
  </si>
  <si>
    <t>свідоцтво про державну реєстрацію авторського права</t>
  </si>
  <si>
    <t>винахід</t>
  </si>
  <si>
    <t>участь в організації наукових та науково-технічних заходів (на один захід кожному співорганізатору за наявності підтверджуючого документу)</t>
  </si>
  <si>
    <t xml:space="preserve">керівництво і підготовка студентів, які стали призерами першого туру Всеукраїнського конкурсу студентських наукових робіт з галузей знань і спеціальностей </t>
  </si>
  <si>
    <t xml:space="preserve">керівництво і підготовка студентів, які стали призерами другого туру Всеукраїнського конкурсу студентських наукових робіт з галузей знань і спеціальностей </t>
  </si>
  <si>
    <t xml:space="preserve">факультету, за комплект завдань на всіх розробників </t>
  </si>
  <si>
    <t xml:space="preserve">освітньо-професійних програм за кожним рівнем вищої освіти </t>
  </si>
  <si>
    <t>навчальних планів за кожним рівнем вищої освіти (на новий навчальний рік) на кожну спеціальність</t>
  </si>
  <si>
    <t>Навчально-методичний центр ЗЯВО</t>
  </si>
  <si>
    <t>Декан факультету / директор інституту</t>
  </si>
  <si>
    <t xml:space="preserve"> І етапу Всеукраїнської студентської олімпіади на одного студента (учня)</t>
  </si>
  <si>
    <t xml:space="preserve"> ІІ етапу Всеукраїнської студентської олімпіадина одного студента (учня)</t>
  </si>
  <si>
    <t>ІІІ-ІV етапу Всеукраїнських учнівських олімпіад з базових навчальних предметів, на одного студента (учня)</t>
  </si>
  <si>
    <t>Міжнародної студентської олімпіадина одного студента (учня), команду</t>
  </si>
  <si>
    <t>Завідувач кафедри</t>
  </si>
  <si>
    <t>на телебаченні</t>
  </si>
  <si>
    <t>на радіо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</si>
  <si>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у друкованих засобах масової інформації</t>
    </r>
  </si>
  <si>
    <t>Відповідальний секретар приймальної комісії</t>
  </si>
  <si>
    <t>Участь в роботі науково-методичної ради / науково-методичної комісія з вищої освіти МОН, спеціалізованої вченої рада по захисту дисертацій, вченої ради університету (факультету/інституту), науково-методичної ради університету, методичних комісій факультетів/інститутів. Виконання обов'язків:</t>
  </si>
  <si>
    <t>відповідальний секретар (заступник відповідального секретаря)</t>
  </si>
  <si>
    <t>технічний секретар, голова та член предметної комісії</t>
  </si>
  <si>
    <t xml:space="preserve">в межах міста </t>
  </si>
  <si>
    <t xml:space="preserve">в межах області </t>
  </si>
  <si>
    <t>майстрів спорту</t>
  </si>
  <si>
    <t>кандидатів та майстрів спорту</t>
  </si>
  <si>
    <t>міжнародного рівня</t>
  </si>
  <si>
    <t xml:space="preserve">загальнодержавного рівня </t>
  </si>
  <si>
    <t xml:space="preserve">регіонального рівня </t>
  </si>
  <si>
    <t>загальнодержавного</t>
  </si>
  <si>
    <t xml:space="preserve">регіонального </t>
  </si>
  <si>
    <t>Оцінка роботи деканом факультету / директором інституту (ліміт 2 чол.)</t>
  </si>
  <si>
    <t xml:space="preserve">навчальних посібників, за наявності грифа університету, за один др.арк., на всіх розробників </t>
  </si>
  <si>
    <t>підручників, за наявності грифа університету, за один др.арк.  на всіх розробників українською мовою</t>
  </si>
  <si>
    <t>підручників, за наявності грифа університету, за один др.арк.,  на всіх розробників англійською мовою</t>
  </si>
  <si>
    <t xml:space="preserve">робочих навчальних планів на кожну спеціальність за кожним рівнем вищої освіти  </t>
  </si>
  <si>
    <t>№з/п</t>
  </si>
  <si>
    <t>на керівника проектної групи</t>
  </si>
  <si>
    <t>члена проектної групи</t>
  </si>
  <si>
    <t>Присвоєння звання член-кореспондент, академік НАН України в поточному навчальному році</t>
  </si>
  <si>
    <t>Присвоєння звання член-кореспондент, академік галузевих наук України в поточному навчальному році</t>
  </si>
  <si>
    <t>Керівництво підвищенням кваліфікації НПП інших ЗВО та ЗО І-ІІ рівнів акредитації (на кожного стажиста)  відповідно до наказу університету</t>
  </si>
  <si>
    <t>Відділ міжнародних зв'язків</t>
  </si>
  <si>
    <t>Результат, од.*</t>
  </si>
  <si>
    <t>0</t>
  </si>
  <si>
    <t>1</t>
  </si>
  <si>
    <t>в межах університету</t>
  </si>
  <si>
    <t>Виконання обов'язків керівника творчого гуртка (на громадських засадах)</t>
  </si>
  <si>
    <r>
      <t>** Вартісні показники вносити у</t>
    </r>
    <r>
      <rPr>
        <b/>
        <sz val="11"/>
        <color indexed="8"/>
        <rFont val="Times New Roman"/>
        <family val="1"/>
        <charset val="204"/>
      </rPr>
      <t xml:space="preserve"> грн.</t>
    </r>
  </si>
  <si>
    <t>*Дані про результати діяльності вносити лише у 2 стовпці. Розрахунок відбувається автоматично.</t>
  </si>
  <si>
    <t xml:space="preserve">методичних видань, за один др.арк., на всіх розробників </t>
  </si>
  <si>
    <t>Рецензування навчальних посібників, за одну роботу (за наявності копії рецензії)</t>
  </si>
  <si>
    <t>Рецензування підручників, за одну роботу (за наявності копії рецензії)</t>
  </si>
  <si>
    <t>Завідувач кафедри_____________________________________ ПІБ</t>
  </si>
  <si>
    <t>Перевіряючий</t>
  </si>
  <si>
    <t>Підпис перевіряючого</t>
  </si>
  <si>
    <t>3.1.7</t>
  </si>
  <si>
    <t xml:space="preserve">навчальних посібників, без грифа університету, за один др.арк., на всіх розробників </t>
  </si>
  <si>
    <t>15</t>
  </si>
  <si>
    <t>Директор центру виховної роботи і соціально-культурного розвитку</t>
  </si>
  <si>
    <t>електронний навчальний курс розміщений у системі електронного навчання Moodle відповідно до кількості кредитів ( проведений по науково-методичній раді університету) (вказувати к-сть кредитів)</t>
  </si>
  <si>
    <t xml:space="preserve"> документації приймальної комісії, правил прийому, аналіз результатів вступної кампанії</t>
  </si>
  <si>
    <t>Розроблення та оновлення</t>
  </si>
  <si>
    <t>Відповідальний за систему дистанційного навчання Moodle</t>
  </si>
  <si>
    <t>Розроблення комплекту конкурсних завдань до студентських олімпіад (при подачі керівнику НМЦЗЯВО)</t>
  </si>
  <si>
    <t>Робота з ліцензування, акредитації в інших ЗВО відповідно до наказу НАЗЯВО:</t>
  </si>
  <si>
    <t>член експертної групи</t>
  </si>
  <si>
    <t>керівник експертної групи</t>
  </si>
  <si>
    <t>Проведення підготовчих курсів для складання ЗНО з іноземної мови абітурієнтів на кожного викладача відповідно до наказу</t>
  </si>
  <si>
    <t>Для наукових керівників/консультантів:</t>
  </si>
  <si>
    <t xml:space="preserve">програм навчальних дисциплін, робочих програм навчальних дисциплін, на всіх розробників </t>
  </si>
  <si>
    <t>- захист ДФ/кандидатської/докторської/дисертації</t>
  </si>
  <si>
    <t>2.1.1.1</t>
  </si>
  <si>
    <t xml:space="preserve">        до закінчення терміну </t>
  </si>
  <si>
    <t>2.1.2.1</t>
  </si>
  <si>
    <t>фундаментальні дослідження та прикладні розробки за держбюджетною тематикою - переможці першого етапу проходження експертизи</t>
  </si>
  <si>
    <t>фундаментальні дослідження та прикладні розробки за держбюджетною тематикою (на 100 тис. грн) - переможці другого етапу проходження експертизи</t>
  </si>
  <si>
    <t>дослідження та розробки за державними програмами, замовленнями міністерств і відомств (на 100 тис. грн) - за умови фінансових надходжень до спецфонду університету</t>
  </si>
  <si>
    <t xml:space="preserve">        науковому керівнику</t>
  </si>
  <si>
    <t xml:space="preserve">        виконавцю</t>
  </si>
  <si>
    <t>дослідження та розробки за міжнародними угодами/договорами/контрактами/грантами (на 100 тис. грн) - за умови реєстрації в університеті і фінансових надходжень  до спецфонду</t>
  </si>
  <si>
    <t>2.2.6.1</t>
  </si>
  <si>
    <t>2.2.6.2</t>
  </si>
  <si>
    <t>пошукові дослідження за ініціативною тематикою в межах робочого часу (за умови реєстрації в УкрІНТЕІ, на всіх виконавців)</t>
  </si>
  <si>
    <t>підготовка та подання заключного звіту з науково-дослідної роботи/наукових послуг за госпдоговорами  (на всіх виконавців)</t>
  </si>
  <si>
    <t>2.2.10</t>
  </si>
  <si>
    <t>2.2.11</t>
  </si>
  <si>
    <t>2.2.12</t>
  </si>
  <si>
    <t xml:space="preserve">Scopus (h-індекс × 25) </t>
  </si>
  <si>
    <t xml:space="preserve">Web of Science (h-індекс × 25) </t>
  </si>
  <si>
    <t xml:space="preserve">Експертиза науково-дослідних робіт за держбюджетною тематикою, державними програмами, міністерств, відомств, міжнародних проєктів і грантів </t>
  </si>
  <si>
    <t>Рецензування монографій, статей, що входять до наукометричних баз даних Scopus/Web of Science</t>
  </si>
  <si>
    <t>Членство у редакційній колегії періодичного наукового видання Scopus/Web of Science</t>
  </si>
  <si>
    <t>Членство у редакційній колегії періодичного наукового видання категорії Б</t>
  </si>
  <si>
    <t>2.8.2.1</t>
  </si>
  <si>
    <t>2.8.2.2</t>
  </si>
  <si>
    <t>керівництво і підготовка студентів, які отримали відзнаки на міжнародних і вітчизняних (окрім Всеукраїнського конкурсу студентських наукових робіт з галузей знань і спеціальностей) конкурсах науково-дослідних робіт</t>
  </si>
  <si>
    <t>3.2</t>
  </si>
  <si>
    <t xml:space="preserve">університету, за комплект завдань на всіх розробників </t>
  </si>
  <si>
    <t>Експертна оцінка інструктивно-методичних матеріалів членами НМР, поданих до розгляду науково-методичною радою університету (вказувати к-сть)</t>
  </si>
  <si>
    <t>3.2.3.1</t>
  </si>
  <si>
    <t>3.2.3.2</t>
  </si>
  <si>
    <t xml:space="preserve">ОРГАНІЗАЦІЙНА РОБОТА </t>
  </si>
  <si>
    <t xml:space="preserve">ВИХОВНА РОБОТА </t>
  </si>
  <si>
    <t>Виконання обов’язків заступника декана / директораз навчальної роботи</t>
  </si>
  <si>
    <t>Виконання обов'язків відповідального за:</t>
  </si>
  <si>
    <t>наукову роботу</t>
  </si>
  <si>
    <t>виховну роботу</t>
  </si>
  <si>
    <t xml:space="preserve">практичну підготовку студентів </t>
  </si>
  <si>
    <t>3.1.1</t>
  </si>
  <si>
    <t>3.1.2</t>
  </si>
  <si>
    <t>3.1.3</t>
  </si>
  <si>
    <t>3.1.4</t>
  </si>
  <si>
    <t>3.2.1</t>
  </si>
  <si>
    <t>3.2.2</t>
  </si>
  <si>
    <t>3.2.3</t>
  </si>
  <si>
    <t>3.2.4</t>
  </si>
  <si>
    <t>3.3</t>
  </si>
  <si>
    <t>3.4</t>
  </si>
  <si>
    <t>3.4.1</t>
  </si>
  <si>
    <t>3.4.2</t>
  </si>
  <si>
    <t>3.5</t>
  </si>
  <si>
    <t>3.6</t>
  </si>
  <si>
    <t>3.7</t>
  </si>
  <si>
    <t>3.8</t>
  </si>
  <si>
    <t>3.9</t>
  </si>
  <si>
    <t>3.11</t>
  </si>
  <si>
    <t>3.11.1</t>
  </si>
  <si>
    <t>3.11.2</t>
  </si>
  <si>
    <t>3.12</t>
  </si>
  <si>
    <t>3.13</t>
  </si>
  <si>
    <t>3.14</t>
  </si>
  <si>
    <t>3.14.1</t>
  </si>
  <si>
    <t>3.14.2</t>
  </si>
  <si>
    <t>3.14.3</t>
  </si>
  <si>
    <t>3.14.4</t>
  </si>
  <si>
    <t>Розроблення ліцензійної (акредитаційної) справи спеціальності  на кожного розробника (відомостей про самооцінювання ОП)</t>
  </si>
  <si>
    <t>4.2</t>
  </si>
  <si>
    <t>4.3</t>
  </si>
  <si>
    <t>5.1.1</t>
  </si>
  <si>
    <t>5.1.2</t>
  </si>
  <si>
    <t>5.1.3</t>
  </si>
  <si>
    <t>5.1.4</t>
  </si>
  <si>
    <t>6.1</t>
  </si>
  <si>
    <t>6.2</t>
  </si>
  <si>
    <t>6.3</t>
  </si>
  <si>
    <t>6.4</t>
  </si>
  <si>
    <t>6.4.1</t>
  </si>
  <si>
    <t>6.4.2</t>
  </si>
  <si>
    <t>6.4.3</t>
  </si>
  <si>
    <t>6.5</t>
  </si>
  <si>
    <t>6.6</t>
  </si>
  <si>
    <t>6.1.1</t>
  </si>
  <si>
    <t>6.1.2</t>
  </si>
  <si>
    <t>6.2.1</t>
  </si>
  <si>
    <t>6.2.2</t>
  </si>
  <si>
    <t>6.6.1</t>
  </si>
  <si>
    <t>6.6.2</t>
  </si>
  <si>
    <t>7.1.1</t>
  </si>
  <si>
    <t>7.1.2</t>
  </si>
  <si>
    <t>7.1.3</t>
  </si>
  <si>
    <t>7.1.4</t>
  </si>
  <si>
    <t>7.2.1</t>
  </si>
  <si>
    <t>7.2.2</t>
  </si>
  <si>
    <t>7.2.3</t>
  </si>
  <si>
    <t>8.8</t>
  </si>
  <si>
    <t>8.9</t>
  </si>
  <si>
    <t>8.10</t>
  </si>
  <si>
    <t>8.11</t>
  </si>
  <si>
    <t>8.12</t>
  </si>
  <si>
    <t>8.13</t>
  </si>
  <si>
    <t>9</t>
  </si>
  <si>
    <t>9.1</t>
  </si>
  <si>
    <t>9.2</t>
  </si>
  <si>
    <t>9.3</t>
  </si>
  <si>
    <t>9.4</t>
  </si>
  <si>
    <t>Експертиза, рецензування, редагування, членство у редакційних колегіях (за кожну наукову роботу чи кожне наукове видання)</t>
  </si>
  <si>
    <t>в електронних засобах інформації, тематичних та офіційних сайтах, сторінках соціальних мереж  університету, інших організацій</t>
  </si>
  <si>
    <t>Кількість залучених абітурієнтів на базі ПЗСО денної/заочної форми навчання, що підтверджено поданими до приймальної комісії даними перед початком вступної кампанії</t>
  </si>
  <si>
    <t>Кількість залучених абітурієнтів на базі ОКР Молодший спеціаліст денної/заочної форми навчання, що підтверджено поданими до приймальної комісії даними перед початком вступної кампанії</t>
  </si>
  <si>
    <t>голови, заступника голови громадської організації</t>
  </si>
  <si>
    <t>Ведення кураторської документації</t>
  </si>
  <si>
    <t>в межах України та за кордоном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</si>
  <si>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в межах України та за кордоном</t>
    </r>
  </si>
  <si>
    <t>Кількість здобувачів вищої освіти залучених до благодійної діяьності</t>
  </si>
  <si>
    <t>Кількість здобувачів вищої освіти залучених до діяльності громадських організацій</t>
  </si>
  <si>
    <t>6.7</t>
  </si>
  <si>
    <t>7.1.5</t>
  </si>
  <si>
    <t>7.2.4</t>
  </si>
  <si>
    <t>7.3</t>
  </si>
  <si>
    <t>7.3.1</t>
  </si>
  <si>
    <t>7.3.2</t>
  </si>
  <si>
    <t>7.3.3</t>
  </si>
  <si>
    <t>7.4.</t>
  </si>
  <si>
    <t>2.5.6</t>
  </si>
  <si>
    <t>2.6.3</t>
  </si>
  <si>
    <t>керівництво і підготовка студентів, які отримали відзнаки на університетських, міських, районних, обласних, регіональних конкурсах науково-дослідних робіт</t>
  </si>
  <si>
    <t>2.9.5</t>
  </si>
  <si>
    <t>- монографії (за один авт. арк. на всіх співавторів та за наявності грифу університету; якщо публікація західноєвропейською мовою, то бали підвищуються з коефіцієнтом 1,5)</t>
  </si>
  <si>
    <t>- підготовка і видання колективних монографій за наявності грифу університету (кожному виконавцеві)</t>
  </si>
  <si>
    <t>- підготовка електронних наукових видань (за один авт. арк. на всіх виконавців та за наявності грифу університету)</t>
  </si>
  <si>
    <t>2.5.7</t>
  </si>
  <si>
    <t>- участь у наукових виставках, форумах, фестивалях з натурним зразком (на один захід за наявності підтверджуючого документу):</t>
  </si>
  <si>
    <t xml:space="preserve">      закордонних</t>
  </si>
  <si>
    <t xml:space="preserve">      національних</t>
  </si>
  <si>
    <t xml:space="preserve">      регіональних</t>
  </si>
  <si>
    <t xml:space="preserve">      університетських</t>
  </si>
  <si>
    <t>2.8.2.3</t>
  </si>
  <si>
    <t>2.8.2.4</t>
  </si>
  <si>
    <t xml:space="preserve">дослідження та розробки за госпдоговорами і договорами на наукові/науково-технічні/науково-освітні/науково-консультаційні послуги (на 10 тис. грн) - за умови фінансових надходжень до спецфонду університету </t>
  </si>
  <si>
    <t>2.4.5</t>
  </si>
  <si>
    <t>2.4.5.1</t>
  </si>
  <si>
    <t>2.4.5.2</t>
  </si>
  <si>
    <t>2.4.5.3</t>
  </si>
  <si>
    <t>отримання охоронних документів на об҆єкти інтелектуальної власності України (за один документ на всіх авторів) - власник фізична особа</t>
  </si>
  <si>
    <t>Бончик В. С.</t>
  </si>
  <si>
    <t>Підвищення кваліфікації (не менше 1 кредиту (30 год) за поточний навчальний рік), за наявності диплому, свідоцтва, сертифікату відповідно до чинного законодавства (вказувати к-сть год)</t>
  </si>
  <si>
    <t xml:space="preserve">Виконання науково-дослідної роботи і надання наукових/науково-технічних/науково-освітніх/науково-консультаційних послуг </t>
  </si>
  <si>
    <t>2.2.7.1</t>
  </si>
  <si>
    <t>2.2.7.2</t>
  </si>
  <si>
    <t>2.2.13</t>
  </si>
  <si>
    <t>подання заявки на отримання охоронних документів на об҆єкти інтелектуальної власності України (за один документ на всіх авторів) - власник фізична особа</t>
  </si>
  <si>
    <t>2.4.6</t>
  </si>
  <si>
    <t>2.4.6.1</t>
  </si>
  <si>
    <t>2.4.6.2</t>
  </si>
  <si>
    <t>2.4.6.3</t>
  </si>
  <si>
    <t>2.4.7</t>
  </si>
  <si>
    <t>2.4.7.1</t>
  </si>
  <si>
    <t>2.4.7.2</t>
  </si>
  <si>
    <t>2.4.7.3</t>
  </si>
  <si>
    <t>- монографії (за один авт. арк. на всіх співавторів; якщо публікація західноєвропейською мовою, то бали підвищуються з коефіцієнтом 1,5)</t>
  </si>
  <si>
    <t>- публікації у колективних монографіях з грифом університету (за кожну публікацію на всіх співавторів)</t>
  </si>
  <si>
    <t>- наукові статті, що входять до наукометричних баз Scopus/Web of Science (за кожну статтю на всіх співавторів; якщо публікація одноосібна, то бали підвищуються з коефіцієнтом 1,5)</t>
  </si>
  <si>
    <t>- наукові статті у виданнях, включених до переліку наукових фахових видань України категорії Б (за кожну статтю на всіх співавторів)</t>
  </si>
  <si>
    <t>2.5.8.</t>
  </si>
  <si>
    <t>наукові статті у рецензованих закордонних виданнях країн Організації економічного співробітництва та розвитку, що входять до наукометричних баз, окрім Scopus/Web of Sciense (за кожну статтю на всіх співавторів)</t>
  </si>
  <si>
    <t>2.5.9</t>
  </si>
  <si>
    <t>- наукові статті у закордонних виданнях, окрім тих, що входять до пп. 2.5.6 і 2.5.8 (за кожну статтю на всіх співавторів)</t>
  </si>
  <si>
    <t>2.5.10</t>
  </si>
  <si>
    <t>- наукові публікації за результатами участі у закордонних наукових і науково-технічних заходах, (за умови індексації у наукометричних базах Scopus/Web of Science, за кожну на всіх співавторів)</t>
  </si>
  <si>
    <t>2.5.11</t>
  </si>
  <si>
    <t>- наукові публікації за результатами участі у закордонних наукових і науково-технічних заходах, (за умови індексації у наукометричних базах, окрім Scopus/Web of Science, за кожну на всіх співавторів)</t>
  </si>
  <si>
    <t>Google Scholar (h-індекс × 5)</t>
  </si>
  <si>
    <t>керівництво студентами, які беруть участь у виконанні науково-дослідних робіт / надання наукових послуг (з оплатою)</t>
  </si>
  <si>
    <t>2.10</t>
  </si>
  <si>
    <t xml:space="preserve">Гранти / премії / стипендії Президента України, Верховної Ради України, Кабінету Міністрів України </t>
  </si>
  <si>
    <t>Наукове стажування за кордоном (за умови проведення по Вченій раді університету)(50 балів при умові 180 год.)</t>
  </si>
  <si>
    <t>Підписані або ініційовані угоди про співробітництво із зарубіжними ЗВО, установами, організаціями (за звітний період)</t>
  </si>
  <si>
    <t>Рівень володіння іноземною мовою (англійська, німецька, французька, польська), що підтверджено сертифікатом, не нижчим рівня В2, при умові подачі даного сертифікату у відділ міжнародних зв'язків (отриманим у звітний період)</t>
  </si>
  <si>
    <t>в іноземних ЗВО (за наявності підтверджуючого документа)</t>
  </si>
  <si>
    <t>Міжнародне підвищення кваліфікації (1 кредит - 5 балів)</t>
  </si>
  <si>
    <t>4.5</t>
  </si>
  <si>
    <t>4.5.1</t>
  </si>
  <si>
    <t>4.5.2</t>
  </si>
  <si>
    <t>Проведення занять іноземною мовою ( за виключенням дисципліни "Іноземна мова"):</t>
  </si>
  <si>
    <r>
      <t>Стажування (не менше 1 кредиту (30 год) за поточний навчальний рік), відповідно до затвердженого плану</t>
    </r>
    <r>
      <rPr>
        <sz val="10"/>
        <rFont val="Times New Roman"/>
        <family val="1"/>
        <charset val="204"/>
      </rPr>
      <t xml:space="preserve"> (вказувати к-сть год)</t>
    </r>
  </si>
  <si>
    <t>розробка та впровадження інноваційно-дослідницьких проєктів щодо функціонування й розвитку науково-дослідного центру “Поділля” ЗВО "ПДУ" (за умови розгляду науково-методичною і вченою радою університету, затвердження ректором та залучення інвесторів)</t>
  </si>
  <si>
    <t>розробка та впровадження інноваційно-дослідницьких проєктів щодо функціонування й розвитку науково-дослідного центру “Поділля” ЗВО "ПДУ" (за умови розгляду науково-методичною і вченою радою університету та затвердження ректором)</t>
  </si>
  <si>
    <t xml:space="preserve">подання заявки на отримання охоронних документів на об҆єкти інтелектуальної власності України (за один документ на всіх авторів) - власник ЗВО "ПДУ" </t>
  </si>
  <si>
    <t xml:space="preserve">отримання охоронних документів на об҆єкти інтелектуальної власності України (за один документ на всіх авторів) - власник ЗВО "ПДУ" </t>
  </si>
  <si>
    <t>Участь в організації презентації ЗВО "ПДУ"  (із зазначенням назви ресурсу чи посилання) у поточному навчальному році:</t>
  </si>
  <si>
    <t>Кількість залучених абітурієнтів для здобуття ОС Магістр денної/заочної форми навчання, що підтверджено поданими до приймальної комісії даними перед початком вступної кампанії (тільки у вападку, якщо абітурієнт здобув освітній ступінь/освітньо-кваліфікаційний рівень, на основі якого здійснюється вступ, не у ЗВО "ПДУ" )</t>
  </si>
  <si>
    <t>Виконання обов'язків у громадських організаціях, що співпрацюють із ЗВО "ПДУ"  ( із зазначенням назви ГО):</t>
  </si>
  <si>
    <t xml:space="preserve">Кількість інформаційних матеріалів, підготовлених на офіційний сайт ЗВО "ПДУ" </t>
  </si>
  <si>
    <t xml:space="preserve">Кількість здобувачів вищої освіти залучених до постійних занять у творчих колективах ЗВО "ПДУ" </t>
  </si>
  <si>
    <t xml:space="preserve">Кількість здобувачів вищої освіти залучених до постійних занять у спортивних секціях ЗВО "ПДУ" </t>
  </si>
  <si>
    <t xml:space="preserve">Організація та проведення Спартакіади ЗВО "ПДУ" </t>
  </si>
  <si>
    <t>За участь у Спартакіаді ЗВО "ПДУ" (за кількістю видів змагань), од.</t>
  </si>
  <si>
    <t xml:space="preserve">для іноземниз здобувачів вищої освіти ЗВО "ПДУ" </t>
  </si>
  <si>
    <r>
      <t>Рейтингове оцінювання діяльності науково-педагогічного працівника</t>
    </r>
    <r>
      <rPr>
        <b/>
        <sz val="11"/>
        <color indexed="10"/>
        <rFont val="Times New Roman"/>
        <family val="1"/>
        <charset val="204"/>
      </rPr>
      <t xml:space="preserve"> КАРЧЕВСЬКОЇ Тетяни Миколаївни</t>
    </r>
    <r>
      <rPr>
        <b/>
        <sz val="11"/>
        <color indexed="8"/>
        <rFont val="Times New Roman"/>
        <family val="1"/>
        <charset val="204"/>
      </rPr>
      <t xml:space="preserve">                                                                                           кафедри</t>
    </r>
    <r>
      <rPr>
        <b/>
        <sz val="11"/>
        <color indexed="10"/>
        <rFont val="Times New Roman"/>
        <family val="1"/>
        <charset val="204"/>
      </rPr>
      <t xml:space="preserve"> інфекційних та інвазійних хвороб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</si>
</sst>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3" borderId="1" xfId="0" applyFont="1" applyFill="1" applyBorder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 indent="3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3"/>
    </xf>
    <xf numFmtId="0" fontId="4" fillId="0" borderId="1" xfId="0" applyFont="1" applyBorder="1" applyAlignment="1">
      <alignment horizontal="left" vertical="center" wrapText="1" indent="3"/>
    </xf>
    <xf numFmtId="0" fontId="4" fillId="0" borderId="3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14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Border="1" applyProtection="1">
      <protection locked="0"/>
    </xf>
    <xf numFmtId="0" fontId="2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Border="1"/>
    <xf numFmtId="49" fontId="6" fillId="0" borderId="1" xfId="0" applyNumberFormat="1" applyFont="1" applyFill="1" applyBorder="1" applyAlignment="1">
      <alignment horizontal="left" vertical="center" wrapText="1" indent="3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4" fillId="0" borderId="4" xfId="0" applyFont="1" applyBorder="1"/>
    <xf numFmtId="0" fontId="14" fillId="0" borderId="1" xfId="0" applyFont="1" applyBorder="1"/>
    <xf numFmtId="0" fontId="2" fillId="0" borderId="1" xfId="0" applyFont="1" applyBorder="1"/>
    <xf numFmtId="0" fontId="16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16" fillId="0" borderId="4" xfId="0" applyFont="1" applyBorder="1"/>
    <xf numFmtId="49" fontId="1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49" fontId="13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26"/>
  <sheetViews>
    <sheetView tabSelected="1" view="pageBreakPreview" zoomScale="115" zoomScaleNormal="100" zoomScaleSheetLayoutView="115" workbookViewId="0">
      <selection activeCell="E6" sqref="E6"/>
    </sheetView>
  </sheetViews>
  <sheetFormatPr defaultRowHeight="15" x14ac:dyDescent="0.25"/>
  <cols>
    <col min="1" max="1" width="9.140625" style="31"/>
    <col min="2" max="2" width="64.85546875" style="20" customWidth="1"/>
    <col min="3" max="3" width="12" style="20" customWidth="1"/>
    <col min="4" max="4" width="11.5703125" style="20" customWidth="1"/>
    <col min="5" max="5" width="12" style="20" customWidth="1"/>
    <col min="6" max="6" width="15.5703125" style="23" customWidth="1"/>
    <col min="7" max="7" width="14" style="23" customWidth="1"/>
    <col min="8" max="16384" width="9.140625" style="20"/>
  </cols>
  <sheetData>
    <row r="1" spans="1:7" s="40" customFormat="1" ht="54" customHeight="1" x14ac:dyDescent="0.25">
      <c r="A1" s="96" t="s">
        <v>437</v>
      </c>
      <c r="B1" s="96"/>
      <c r="C1" s="96"/>
      <c r="D1" s="96"/>
      <c r="E1" s="96"/>
      <c r="F1" s="96"/>
      <c r="G1" s="96"/>
    </row>
    <row r="2" spans="1:7" ht="51" x14ac:dyDescent="0.25">
      <c r="A2" s="34" t="s">
        <v>204</v>
      </c>
      <c r="B2" s="42" t="s">
        <v>13</v>
      </c>
      <c r="C2" s="41" t="s">
        <v>211</v>
      </c>
      <c r="D2" s="41" t="s">
        <v>150</v>
      </c>
      <c r="E2" s="41" t="s">
        <v>151</v>
      </c>
      <c r="F2" s="52" t="s">
        <v>222</v>
      </c>
      <c r="G2" s="52" t="s">
        <v>223</v>
      </c>
    </row>
    <row r="3" spans="1:7" x14ac:dyDescent="0.25">
      <c r="A3" s="43" t="s">
        <v>212</v>
      </c>
      <c r="B3" s="43" t="s">
        <v>213</v>
      </c>
      <c r="C3" s="43" t="s">
        <v>28</v>
      </c>
      <c r="D3" s="43" t="s">
        <v>29</v>
      </c>
      <c r="E3" s="43" t="s">
        <v>31</v>
      </c>
      <c r="F3" s="44">
        <v>5</v>
      </c>
      <c r="G3" s="44"/>
    </row>
    <row r="4" spans="1:7" x14ac:dyDescent="0.25">
      <c r="A4" s="34">
        <v>1</v>
      </c>
      <c r="B4" s="91" t="s">
        <v>0</v>
      </c>
      <c r="C4" s="92"/>
      <c r="D4" s="92"/>
      <c r="E4" s="93"/>
      <c r="F4" s="98" t="s">
        <v>152</v>
      </c>
      <c r="G4" s="98"/>
    </row>
    <row r="5" spans="1:7" ht="26.25" customHeight="1" x14ac:dyDescent="0.25">
      <c r="A5" s="29" t="s">
        <v>139</v>
      </c>
      <c r="B5" s="25" t="s">
        <v>143</v>
      </c>
      <c r="C5" s="46">
        <v>0</v>
      </c>
      <c r="D5" s="11">
        <v>100</v>
      </c>
      <c r="E5" s="3">
        <f>C5*D5</f>
        <v>0</v>
      </c>
      <c r="F5" s="99"/>
      <c r="G5" s="99"/>
    </row>
    <row r="6" spans="1:7" ht="26.25" customHeight="1" x14ac:dyDescent="0.25">
      <c r="A6" s="29" t="s">
        <v>20</v>
      </c>
      <c r="B6" s="25" t="s">
        <v>144</v>
      </c>
      <c r="C6" s="46">
        <v>0</v>
      </c>
      <c r="D6" s="11">
        <v>50</v>
      </c>
      <c r="E6" s="3">
        <f>C6*D6</f>
        <v>0</v>
      </c>
      <c r="F6" s="99"/>
      <c r="G6" s="99"/>
    </row>
    <row r="7" spans="1:7" ht="26.25" customHeight="1" x14ac:dyDescent="0.25">
      <c r="A7" s="29" t="s">
        <v>140</v>
      </c>
      <c r="B7" s="25" t="s">
        <v>145</v>
      </c>
      <c r="C7" s="46">
        <v>0</v>
      </c>
      <c r="D7" s="11">
        <v>100</v>
      </c>
      <c r="E7" s="3">
        <f t="shared" ref="E7:E16" si="0">C7*D7</f>
        <v>0</v>
      </c>
      <c r="F7" s="99"/>
      <c r="G7" s="99"/>
    </row>
    <row r="8" spans="1:7" ht="26.25" customHeight="1" x14ac:dyDescent="0.25">
      <c r="A8" s="29" t="s">
        <v>21</v>
      </c>
      <c r="B8" s="25" t="s">
        <v>146</v>
      </c>
      <c r="C8" s="46">
        <v>0</v>
      </c>
      <c r="D8" s="11">
        <v>50</v>
      </c>
      <c r="E8" s="3">
        <f t="shared" si="0"/>
        <v>0</v>
      </c>
      <c r="F8" s="99"/>
      <c r="G8" s="99"/>
    </row>
    <row r="9" spans="1:7" ht="26.25" customHeight="1" x14ac:dyDescent="0.25">
      <c r="A9" s="29" t="s">
        <v>141</v>
      </c>
      <c r="B9" s="26" t="s">
        <v>207</v>
      </c>
      <c r="C9" s="46">
        <v>0</v>
      </c>
      <c r="D9" s="2">
        <v>100</v>
      </c>
      <c r="E9" s="3">
        <f t="shared" si="0"/>
        <v>0</v>
      </c>
      <c r="F9" s="99"/>
      <c r="G9" s="99"/>
    </row>
    <row r="10" spans="1:7" ht="26.25" customHeight="1" x14ac:dyDescent="0.25">
      <c r="A10" s="29" t="s">
        <v>22</v>
      </c>
      <c r="B10" s="26" t="s">
        <v>208</v>
      </c>
      <c r="C10" s="46">
        <v>0</v>
      </c>
      <c r="D10" s="2">
        <v>50</v>
      </c>
      <c r="E10" s="3">
        <f t="shared" si="0"/>
        <v>0</v>
      </c>
      <c r="F10" s="99"/>
      <c r="G10" s="99"/>
    </row>
    <row r="11" spans="1:7" ht="26.25" customHeight="1" x14ac:dyDescent="0.25">
      <c r="A11" s="29" t="s">
        <v>142</v>
      </c>
      <c r="B11" s="27" t="s">
        <v>147</v>
      </c>
      <c r="C11" s="46">
        <v>0</v>
      </c>
      <c r="D11" s="2">
        <v>20</v>
      </c>
      <c r="E11" s="3">
        <f t="shared" si="0"/>
        <v>0</v>
      </c>
      <c r="F11" s="99"/>
      <c r="G11" s="99"/>
    </row>
    <row r="12" spans="1:7" ht="26.25" customHeight="1" x14ac:dyDescent="0.25">
      <c r="A12" s="29" t="s">
        <v>23</v>
      </c>
      <c r="B12" s="26" t="s">
        <v>148</v>
      </c>
      <c r="C12" s="46">
        <v>0</v>
      </c>
      <c r="D12" s="2">
        <v>10</v>
      </c>
      <c r="E12" s="3">
        <f t="shared" si="0"/>
        <v>0</v>
      </c>
      <c r="F12" s="99"/>
      <c r="G12" s="99"/>
    </row>
    <row r="13" spans="1:7" ht="26.25" customHeight="1" x14ac:dyDescent="0.25">
      <c r="A13" s="29" t="s">
        <v>24</v>
      </c>
      <c r="B13" s="26" t="s">
        <v>149</v>
      </c>
      <c r="C13" s="46">
        <v>0</v>
      </c>
      <c r="D13" s="2">
        <v>5</v>
      </c>
      <c r="E13" s="3">
        <f t="shared" si="0"/>
        <v>0</v>
      </c>
      <c r="F13" s="100"/>
      <c r="G13" s="100"/>
    </row>
    <row r="14" spans="1:7" ht="40.5" customHeight="1" x14ac:dyDescent="0.25">
      <c r="A14" s="29" t="s">
        <v>25</v>
      </c>
      <c r="B14" s="56" t="s">
        <v>384</v>
      </c>
      <c r="C14" s="46">
        <v>0</v>
      </c>
      <c r="D14" s="7">
        <v>0.1</v>
      </c>
      <c r="E14" s="3">
        <f t="shared" si="0"/>
        <v>0</v>
      </c>
      <c r="F14" s="97" t="s">
        <v>153</v>
      </c>
      <c r="G14" s="97"/>
    </row>
    <row r="15" spans="1:7" ht="26.25" customHeight="1" x14ac:dyDescent="0.25">
      <c r="A15" s="29" t="s">
        <v>26</v>
      </c>
      <c r="B15" s="56" t="s">
        <v>423</v>
      </c>
      <c r="C15" s="46">
        <v>0</v>
      </c>
      <c r="D15" s="7">
        <v>0.1</v>
      </c>
      <c r="E15" s="3">
        <f t="shared" si="0"/>
        <v>0</v>
      </c>
      <c r="F15" s="97"/>
      <c r="G15" s="97"/>
    </row>
    <row r="16" spans="1:7" ht="26.25" customHeight="1" x14ac:dyDescent="0.25">
      <c r="A16" s="29" t="s">
        <v>27</v>
      </c>
      <c r="B16" s="27" t="s">
        <v>209</v>
      </c>
      <c r="C16" s="46">
        <v>0</v>
      </c>
      <c r="D16" s="7">
        <v>10</v>
      </c>
      <c r="E16" s="3">
        <f t="shared" si="0"/>
        <v>0</v>
      </c>
      <c r="F16" s="97"/>
      <c r="G16" s="97"/>
    </row>
    <row r="17" spans="1:256" s="19" customFormat="1" ht="28.5" customHeight="1" x14ac:dyDescent="0.25">
      <c r="A17" s="35" t="s">
        <v>28</v>
      </c>
      <c r="B17" s="101" t="s">
        <v>67</v>
      </c>
      <c r="C17" s="102"/>
      <c r="D17" s="102"/>
      <c r="E17" s="103"/>
      <c r="F17" s="104" t="s">
        <v>70</v>
      </c>
      <c r="G17" s="104"/>
    </row>
    <row r="18" spans="1:256" s="65" customFormat="1" ht="15" customHeight="1" x14ac:dyDescent="0.25">
      <c r="A18" s="62" t="s">
        <v>68</v>
      </c>
      <c r="B18" s="63" t="s">
        <v>69</v>
      </c>
      <c r="C18" s="63"/>
      <c r="D18" s="63"/>
      <c r="E18" s="3"/>
      <c r="F18" s="105"/>
      <c r="G18" s="105"/>
      <c r="H18" s="40"/>
      <c r="I18" s="40"/>
      <c r="J18" s="40"/>
      <c r="K18" s="64"/>
    </row>
    <row r="19" spans="1:256" s="67" customFormat="1" ht="15" customHeight="1" x14ac:dyDescent="0.25">
      <c r="A19" s="66"/>
      <c r="B19" s="66" t="s">
        <v>237</v>
      </c>
      <c r="C19" s="66"/>
      <c r="D19" s="66"/>
      <c r="E19" s="3"/>
      <c r="F19" s="105"/>
      <c r="G19" s="105"/>
      <c r="H19" s="40"/>
      <c r="I19" s="40"/>
      <c r="J19" s="40"/>
      <c r="K19" s="64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  <c r="IR19" s="65"/>
      <c r="IS19" s="65"/>
      <c r="IT19" s="65"/>
      <c r="IU19" s="65"/>
      <c r="IV19" s="65"/>
    </row>
    <row r="20" spans="1:256" s="67" customFormat="1" ht="12.75" customHeight="1" x14ac:dyDescent="0.25">
      <c r="A20" s="68" t="s">
        <v>71</v>
      </c>
      <c r="B20" s="54" t="s">
        <v>239</v>
      </c>
      <c r="C20" s="49"/>
      <c r="D20" s="11"/>
      <c r="E20" s="3"/>
      <c r="F20" s="105"/>
      <c r="G20" s="105"/>
      <c r="H20" s="60"/>
      <c r="I20" s="60"/>
      <c r="J20" s="60"/>
      <c r="K20" s="69"/>
    </row>
    <row r="21" spans="1:256" s="67" customFormat="1" ht="12.75" customHeight="1" x14ac:dyDescent="0.25">
      <c r="A21" s="68" t="s">
        <v>240</v>
      </c>
      <c r="B21" s="54" t="s">
        <v>241</v>
      </c>
      <c r="C21" s="49">
        <v>0</v>
      </c>
      <c r="D21" s="11">
        <v>100</v>
      </c>
      <c r="E21" s="3">
        <f>C21*D21</f>
        <v>0</v>
      </c>
      <c r="F21" s="105"/>
      <c r="G21" s="105"/>
      <c r="H21" s="60"/>
      <c r="I21" s="60"/>
      <c r="J21" s="60"/>
      <c r="K21" s="69"/>
    </row>
    <row r="22" spans="1:256" s="67" customFormat="1" ht="12.75" customHeight="1" x14ac:dyDescent="0.25">
      <c r="A22" s="68"/>
      <c r="B22" s="54" t="s">
        <v>73</v>
      </c>
      <c r="C22" s="49"/>
      <c r="D22" s="11"/>
      <c r="E22" s="3"/>
      <c r="F22" s="105"/>
      <c r="G22" s="105"/>
      <c r="H22" s="60"/>
      <c r="I22" s="60"/>
      <c r="J22" s="60"/>
      <c r="K22" s="69"/>
    </row>
    <row r="23" spans="1:256" s="67" customFormat="1" ht="12.75" customHeight="1" x14ac:dyDescent="0.25">
      <c r="A23" s="68" t="s">
        <v>72</v>
      </c>
      <c r="B23" s="54" t="s">
        <v>239</v>
      </c>
      <c r="C23" s="49"/>
      <c r="D23" s="11"/>
      <c r="E23" s="3"/>
      <c r="F23" s="105"/>
      <c r="G23" s="105"/>
      <c r="H23" s="60"/>
      <c r="I23" s="60"/>
      <c r="J23" s="60"/>
      <c r="K23" s="69"/>
    </row>
    <row r="24" spans="1:256" s="67" customFormat="1" ht="12.75" customHeight="1" x14ac:dyDescent="0.25">
      <c r="A24" s="68" t="s">
        <v>242</v>
      </c>
      <c r="B24" s="54" t="s">
        <v>241</v>
      </c>
      <c r="C24" s="49">
        <v>0</v>
      </c>
      <c r="D24" s="11">
        <v>100</v>
      </c>
      <c r="E24" s="3">
        <f>C24*D24</f>
        <v>0</v>
      </c>
      <c r="F24" s="105"/>
      <c r="G24" s="105"/>
      <c r="H24" s="60"/>
      <c r="I24" s="60"/>
      <c r="J24" s="60"/>
      <c r="K24" s="69"/>
    </row>
    <row r="25" spans="1:256" s="40" customFormat="1" ht="24.95" customHeight="1" x14ac:dyDescent="0.25">
      <c r="A25" s="34" t="s">
        <v>74</v>
      </c>
      <c r="B25" s="70" t="s">
        <v>385</v>
      </c>
      <c r="C25" s="71"/>
      <c r="D25" s="17"/>
      <c r="E25" s="52"/>
      <c r="F25" s="105"/>
      <c r="G25" s="105"/>
    </row>
    <row r="26" spans="1:256" s="60" customFormat="1" ht="24.95" customHeight="1" x14ac:dyDescent="0.25">
      <c r="A26" s="58" t="s">
        <v>75</v>
      </c>
      <c r="B26" s="54" t="s">
        <v>243</v>
      </c>
      <c r="C26" s="49"/>
      <c r="D26" s="11"/>
      <c r="E26" s="3"/>
      <c r="F26" s="105"/>
      <c r="G26" s="105"/>
    </row>
    <row r="27" spans="1:256" s="73" customFormat="1" ht="12.75" customHeight="1" x14ac:dyDescent="0.25">
      <c r="A27" s="72" t="s">
        <v>76</v>
      </c>
      <c r="B27" s="51" t="s">
        <v>154</v>
      </c>
      <c r="C27" s="57">
        <v>0</v>
      </c>
      <c r="D27" s="9">
        <v>200</v>
      </c>
      <c r="E27" s="9">
        <f>C27*0.00001*D27</f>
        <v>0</v>
      </c>
      <c r="F27" s="105"/>
      <c r="G27" s="105"/>
    </row>
    <row r="28" spans="1:256" s="73" customFormat="1" ht="12.75" customHeight="1" x14ac:dyDescent="0.25">
      <c r="A28" s="72" t="s">
        <v>77</v>
      </c>
      <c r="B28" s="51" t="s">
        <v>155</v>
      </c>
      <c r="C28" s="57">
        <v>0</v>
      </c>
      <c r="D28" s="9">
        <v>100</v>
      </c>
      <c r="E28" s="9">
        <f>C28*0.00001*D28</f>
        <v>0</v>
      </c>
      <c r="F28" s="105"/>
      <c r="G28" s="105"/>
    </row>
    <row r="29" spans="1:256" s="73" customFormat="1" ht="24.95" customHeight="1" x14ac:dyDescent="0.25">
      <c r="A29" s="72" t="s">
        <v>78</v>
      </c>
      <c r="B29" s="54" t="s">
        <v>244</v>
      </c>
      <c r="C29" s="49"/>
      <c r="D29" s="11"/>
      <c r="E29" s="11"/>
      <c r="F29" s="105"/>
      <c r="G29" s="105"/>
    </row>
    <row r="30" spans="1:256" s="73" customFormat="1" ht="12.75" customHeight="1" x14ac:dyDescent="0.25">
      <c r="A30" s="72" t="s">
        <v>79</v>
      </c>
      <c r="B30" s="51" t="s">
        <v>154</v>
      </c>
      <c r="C30" s="49">
        <v>0</v>
      </c>
      <c r="D30" s="11">
        <v>200</v>
      </c>
      <c r="E30" s="11">
        <f>C30*0.00001*D30</f>
        <v>0</v>
      </c>
      <c r="F30" s="105"/>
      <c r="G30" s="105"/>
    </row>
    <row r="31" spans="1:256" s="73" customFormat="1" ht="12.75" customHeight="1" x14ac:dyDescent="0.25">
      <c r="A31" s="72" t="s">
        <v>80</v>
      </c>
      <c r="B31" s="51" t="s">
        <v>155</v>
      </c>
      <c r="C31" s="49">
        <v>0</v>
      </c>
      <c r="D31" s="11">
        <v>100</v>
      </c>
      <c r="E31" s="11">
        <f>C31*0.00001*D31</f>
        <v>0</v>
      </c>
      <c r="F31" s="105"/>
      <c r="G31" s="105"/>
    </row>
    <row r="32" spans="1:256" s="73" customFormat="1" ht="45" customHeight="1" x14ac:dyDescent="0.25">
      <c r="A32" s="72" t="s">
        <v>81</v>
      </c>
      <c r="B32" s="54" t="s">
        <v>245</v>
      </c>
      <c r="C32" s="49"/>
      <c r="D32" s="11"/>
      <c r="E32" s="11"/>
      <c r="F32" s="105"/>
      <c r="G32" s="105"/>
    </row>
    <row r="33" spans="1:7" s="73" customFormat="1" ht="12.75" customHeight="1" x14ac:dyDescent="0.25">
      <c r="A33" s="72" t="s">
        <v>82</v>
      </c>
      <c r="B33" s="51" t="s">
        <v>154</v>
      </c>
      <c r="C33" s="49">
        <v>0</v>
      </c>
      <c r="D33" s="11">
        <v>200</v>
      </c>
      <c r="E33" s="11">
        <f>C33*0.00001*D33</f>
        <v>0</v>
      </c>
      <c r="F33" s="105"/>
      <c r="G33" s="105"/>
    </row>
    <row r="34" spans="1:7" s="73" customFormat="1" ht="12.75" customHeight="1" x14ac:dyDescent="0.25">
      <c r="A34" s="72" t="s">
        <v>83</v>
      </c>
      <c r="B34" s="51" t="s">
        <v>155</v>
      </c>
      <c r="C34" s="49">
        <v>0</v>
      </c>
      <c r="D34" s="11">
        <v>100</v>
      </c>
      <c r="E34" s="11">
        <f>C34*0.00001*D34</f>
        <v>0</v>
      </c>
      <c r="F34" s="105"/>
      <c r="G34" s="105"/>
    </row>
    <row r="35" spans="1:7" s="60" customFormat="1" ht="38.25" x14ac:dyDescent="0.25">
      <c r="A35" s="58" t="s">
        <v>84</v>
      </c>
      <c r="B35" s="54" t="s">
        <v>377</v>
      </c>
      <c r="C35" s="49"/>
      <c r="D35" s="11"/>
      <c r="E35" s="3"/>
      <c r="F35" s="105"/>
      <c r="G35" s="105"/>
    </row>
    <row r="36" spans="1:7" s="73" customFormat="1" ht="12.75" customHeight="1" x14ac:dyDescent="0.25">
      <c r="A36" s="72" t="s">
        <v>85</v>
      </c>
      <c r="B36" s="51" t="s">
        <v>154</v>
      </c>
      <c r="C36" s="49"/>
      <c r="D36" s="9">
        <v>100</v>
      </c>
      <c r="E36" s="11">
        <f>C36*0.0001*D36</f>
        <v>0</v>
      </c>
      <c r="F36" s="105"/>
      <c r="G36" s="105"/>
    </row>
    <row r="37" spans="1:7" s="73" customFormat="1" ht="12.75" customHeight="1" x14ac:dyDescent="0.25">
      <c r="A37" s="72" t="s">
        <v>86</v>
      </c>
      <c r="B37" s="51" t="s">
        <v>155</v>
      </c>
      <c r="C37" s="49"/>
      <c r="D37" s="9">
        <v>75</v>
      </c>
      <c r="E37" s="11">
        <f>C37*0.0001*D37</f>
        <v>0</v>
      </c>
      <c r="F37" s="105"/>
      <c r="G37" s="105"/>
    </row>
    <row r="38" spans="1:7" s="73" customFormat="1" ht="45" customHeight="1" x14ac:dyDescent="0.25">
      <c r="A38" s="58" t="s">
        <v>87</v>
      </c>
      <c r="B38" s="54" t="s">
        <v>248</v>
      </c>
      <c r="C38" s="49"/>
      <c r="D38" s="11"/>
      <c r="E38" s="11"/>
      <c r="F38" s="105"/>
      <c r="G38" s="105"/>
    </row>
    <row r="39" spans="1:7" s="73" customFormat="1" ht="12.75" customHeight="1" x14ac:dyDescent="0.25">
      <c r="A39" s="58" t="s">
        <v>88</v>
      </c>
      <c r="B39" s="54" t="s">
        <v>246</v>
      </c>
      <c r="C39" s="49">
        <v>0</v>
      </c>
      <c r="D39" s="11">
        <v>200</v>
      </c>
      <c r="E39" s="11">
        <f>C39*0.00001*D39</f>
        <v>0</v>
      </c>
      <c r="F39" s="105"/>
      <c r="G39" s="105"/>
    </row>
    <row r="40" spans="1:7" s="73" customFormat="1" ht="12.75" customHeight="1" x14ac:dyDescent="0.25">
      <c r="A40" s="58" t="s">
        <v>89</v>
      </c>
      <c r="B40" s="54" t="s">
        <v>247</v>
      </c>
      <c r="C40" s="49">
        <v>0</v>
      </c>
      <c r="D40" s="11">
        <v>100</v>
      </c>
      <c r="E40" s="11">
        <f>C40*0.00001*D40</f>
        <v>0</v>
      </c>
      <c r="F40" s="105"/>
      <c r="G40" s="105"/>
    </row>
    <row r="41" spans="1:7" s="60" customFormat="1" ht="54.95" customHeight="1" x14ac:dyDescent="0.25">
      <c r="A41" s="58" t="s">
        <v>90</v>
      </c>
      <c r="B41" s="59" t="s">
        <v>424</v>
      </c>
      <c r="C41" s="57"/>
      <c r="D41" s="9"/>
      <c r="E41" s="9"/>
      <c r="F41" s="105"/>
      <c r="G41" s="105"/>
    </row>
    <row r="42" spans="1:7" s="60" customFormat="1" ht="12.75" customHeight="1" x14ac:dyDescent="0.25">
      <c r="A42" s="58" t="s">
        <v>249</v>
      </c>
      <c r="B42" s="61" t="s">
        <v>154</v>
      </c>
      <c r="C42" s="57">
        <v>0</v>
      </c>
      <c r="D42" s="9">
        <v>200</v>
      </c>
      <c r="E42" s="9">
        <f>C42*D42</f>
        <v>0</v>
      </c>
      <c r="F42" s="105"/>
      <c r="G42" s="105"/>
    </row>
    <row r="43" spans="1:7" s="60" customFormat="1" ht="12.75" customHeight="1" x14ac:dyDescent="0.25">
      <c r="A43" s="58" t="s">
        <v>250</v>
      </c>
      <c r="B43" s="61" t="s">
        <v>155</v>
      </c>
      <c r="C43" s="57">
        <v>0</v>
      </c>
      <c r="D43" s="9">
        <v>100</v>
      </c>
      <c r="E43" s="9">
        <f>C43*D43</f>
        <v>0</v>
      </c>
      <c r="F43" s="105"/>
      <c r="G43" s="105"/>
    </row>
    <row r="44" spans="1:7" s="60" customFormat="1" ht="54.95" customHeight="1" x14ac:dyDescent="0.25">
      <c r="A44" s="58" t="s">
        <v>91</v>
      </c>
      <c r="B44" s="59" t="s">
        <v>425</v>
      </c>
      <c r="C44" s="57"/>
      <c r="D44" s="9"/>
      <c r="E44" s="9"/>
      <c r="F44" s="105"/>
      <c r="G44" s="105"/>
    </row>
    <row r="45" spans="1:7" s="60" customFormat="1" ht="12.75" customHeight="1" x14ac:dyDescent="0.25">
      <c r="A45" s="58" t="s">
        <v>386</v>
      </c>
      <c r="B45" s="61" t="s">
        <v>154</v>
      </c>
      <c r="C45" s="57">
        <v>0</v>
      </c>
      <c r="D45" s="9">
        <v>100</v>
      </c>
      <c r="E45" s="9">
        <f t="shared" ref="E45:E52" si="1">C45*D45</f>
        <v>0</v>
      </c>
      <c r="F45" s="105"/>
      <c r="G45" s="105"/>
    </row>
    <row r="46" spans="1:7" s="60" customFormat="1" ht="12.75" customHeight="1" x14ac:dyDescent="0.25">
      <c r="A46" s="58" t="s">
        <v>387</v>
      </c>
      <c r="B46" s="61" t="s">
        <v>155</v>
      </c>
      <c r="C46" s="57">
        <v>0</v>
      </c>
      <c r="D46" s="9">
        <v>50</v>
      </c>
      <c r="E46" s="9">
        <f t="shared" si="1"/>
        <v>0</v>
      </c>
      <c r="F46" s="105"/>
      <c r="G46" s="105"/>
    </row>
    <row r="47" spans="1:7" s="60" customFormat="1" ht="25.5" x14ac:dyDescent="0.25">
      <c r="A47" s="58" t="s">
        <v>92</v>
      </c>
      <c r="B47" s="54" t="s">
        <v>156</v>
      </c>
      <c r="C47" s="49">
        <v>0</v>
      </c>
      <c r="D47" s="11">
        <v>300</v>
      </c>
      <c r="E47" s="3">
        <f t="shared" si="1"/>
        <v>0</v>
      </c>
      <c r="F47" s="105"/>
      <c r="G47" s="105"/>
    </row>
    <row r="48" spans="1:7" s="60" customFormat="1" ht="25.5" x14ac:dyDescent="0.25">
      <c r="A48" s="58" t="s">
        <v>93</v>
      </c>
      <c r="B48" s="54" t="s">
        <v>251</v>
      </c>
      <c r="C48" s="49">
        <v>0</v>
      </c>
      <c r="D48" s="11">
        <v>75</v>
      </c>
      <c r="E48" s="3">
        <f t="shared" si="1"/>
        <v>0</v>
      </c>
      <c r="F48" s="105"/>
      <c r="G48" s="105"/>
    </row>
    <row r="49" spans="1:7" s="60" customFormat="1" ht="25.5" x14ac:dyDescent="0.25">
      <c r="A49" s="58" t="s">
        <v>253</v>
      </c>
      <c r="B49" s="54" t="s">
        <v>157</v>
      </c>
      <c r="C49" s="49">
        <v>0</v>
      </c>
      <c r="D49" s="11">
        <v>200</v>
      </c>
      <c r="E49" s="3">
        <f t="shared" si="1"/>
        <v>0</v>
      </c>
      <c r="F49" s="105"/>
      <c r="G49" s="105"/>
    </row>
    <row r="50" spans="1:7" s="60" customFormat="1" ht="25.5" x14ac:dyDescent="0.25">
      <c r="A50" s="58" t="s">
        <v>254</v>
      </c>
      <c r="B50" s="54" t="s">
        <v>252</v>
      </c>
      <c r="C50" s="49">
        <v>0</v>
      </c>
      <c r="D50" s="11">
        <v>50</v>
      </c>
      <c r="E50" s="3">
        <f t="shared" si="1"/>
        <v>0</v>
      </c>
      <c r="F50" s="105"/>
      <c r="G50" s="105"/>
    </row>
    <row r="51" spans="1:7" s="60" customFormat="1" ht="25.5" x14ac:dyDescent="0.25">
      <c r="A51" s="58" t="s">
        <v>255</v>
      </c>
      <c r="B51" s="54" t="s">
        <v>158</v>
      </c>
      <c r="C51" s="49">
        <v>0</v>
      </c>
      <c r="D51" s="11">
        <v>100</v>
      </c>
      <c r="E51" s="3">
        <f t="shared" si="1"/>
        <v>0</v>
      </c>
      <c r="F51" s="105"/>
      <c r="G51" s="105"/>
    </row>
    <row r="52" spans="1:7" s="60" customFormat="1" ht="30" customHeight="1" x14ac:dyDescent="0.25">
      <c r="A52" s="58" t="s">
        <v>388</v>
      </c>
      <c r="B52" s="54" t="s">
        <v>159</v>
      </c>
      <c r="C52" s="49">
        <v>0</v>
      </c>
      <c r="D52" s="11">
        <v>100</v>
      </c>
      <c r="E52" s="3">
        <f t="shared" si="1"/>
        <v>0</v>
      </c>
      <c r="F52" s="105"/>
      <c r="G52" s="105"/>
    </row>
    <row r="53" spans="1:7" s="40" customFormat="1" ht="12.75" customHeight="1" x14ac:dyDescent="0.25">
      <c r="A53" s="34" t="s">
        <v>94</v>
      </c>
      <c r="B53" s="18" t="s">
        <v>95</v>
      </c>
      <c r="C53" s="71"/>
      <c r="D53" s="17"/>
      <c r="E53" s="3"/>
      <c r="F53" s="105"/>
      <c r="G53" s="105"/>
    </row>
    <row r="54" spans="1:7" s="73" customFormat="1" ht="12.75" customHeight="1" x14ac:dyDescent="0.25">
      <c r="A54" s="72" t="s">
        <v>96</v>
      </c>
      <c r="B54" s="51" t="s">
        <v>160</v>
      </c>
      <c r="C54" s="49">
        <v>0</v>
      </c>
      <c r="D54" s="11">
        <v>50</v>
      </c>
      <c r="E54" s="11">
        <f>C54*D54*0.0001</f>
        <v>0</v>
      </c>
      <c r="F54" s="105"/>
      <c r="G54" s="105"/>
    </row>
    <row r="55" spans="1:7" s="73" customFormat="1" ht="12.75" customHeight="1" x14ac:dyDescent="0.25">
      <c r="A55" s="72" t="s">
        <v>97</v>
      </c>
      <c r="B55" s="51" t="s">
        <v>161</v>
      </c>
      <c r="C55" s="49">
        <v>0</v>
      </c>
      <c r="D55" s="11">
        <v>100</v>
      </c>
      <c r="E55" s="11">
        <f>C55*D55*0.00002</f>
        <v>0</v>
      </c>
      <c r="F55" s="105"/>
      <c r="G55" s="105"/>
    </row>
    <row r="56" spans="1:7" s="73" customFormat="1" ht="12.75" customHeight="1" x14ac:dyDescent="0.25">
      <c r="A56" s="72" t="s">
        <v>98</v>
      </c>
      <c r="B56" s="51" t="s">
        <v>162</v>
      </c>
      <c r="C56" s="49">
        <v>0</v>
      </c>
      <c r="D56" s="11">
        <v>150</v>
      </c>
      <c r="E56" s="11">
        <f>C56*D56*0.00001</f>
        <v>0</v>
      </c>
      <c r="F56" s="105"/>
      <c r="G56" s="105"/>
    </row>
    <row r="57" spans="1:7" s="73" customFormat="1" ht="12.75" customHeight="1" x14ac:dyDescent="0.25">
      <c r="A57" s="72" t="s">
        <v>99</v>
      </c>
      <c r="B57" s="51" t="s">
        <v>163</v>
      </c>
      <c r="C57" s="49">
        <v>0</v>
      </c>
      <c r="D57" s="11">
        <v>250</v>
      </c>
      <c r="E57" s="11">
        <f>C57*D57*0.00001</f>
        <v>0</v>
      </c>
      <c r="F57" s="105"/>
      <c r="G57" s="105"/>
    </row>
    <row r="58" spans="1:7" s="40" customFormat="1" ht="12.75" customHeight="1" x14ac:dyDescent="0.25">
      <c r="A58" s="34" t="s">
        <v>100</v>
      </c>
      <c r="B58" s="18" t="s">
        <v>101</v>
      </c>
      <c r="C58" s="71"/>
      <c r="D58" s="17"/>
      <c r="E58" s="3"/>
      <c r="F58" s="105"/>
      <c r="G58" s="105"/>
    </row>
    <row r="59" spans="1:7" s="60" customFormat="1" ht="25.5" x14ac:dyDescent="0.25">
      <c r="A59" s="58" t="s">
        <v>102</v>
      </c>
      <c r="B59" s="54" t="s">
        <v>164</v>
      </c>
      <c r="C59" s="49">
        <v>0</v>
      </c>
      <c r="D59" s="11">
        <v>200</v>
      </c>
      <c r="E59" s="3">
        <f>C59*D59</f>
        <v>0</v>
      </c>
      <c r="F59" s="105"/>
      <c r="G59" s="105"/>
    </row>
    <row r="60" spans="1:7" s="60" customFormat="1" ht="25.5" x14ac:dyDescent="0.25">
      <c r="A60" s="58" t="s">
        <v>103</v>
      </c>
      <c r="B60" s="54" t="s">
        <v>165</v>
      </c>
      <c r="C60" s="49">
        <v>0</v>
      </c>
      <c r="D60" s="11">
        <v>30</v>
      </c>
      <c r="E60" s="3">
        <f>C60*D60</f>
        <v>0</v>
      </c>
      <c r="F60" s="105"/>
      <c r="G60" s="105"/>
    </row>
    <row r="61" spans="1:7" s="60" customFormat="1" ht="25.5" x14ac:dyDescent="0.25">
      <c r="A61" s="58" t="s">
        <v>104</v>
      </c>
      <c r="B61" s="54" t="s">
        <v>166</v>
      </c>
      <c r="C61" s="49">
        <v>0</v>
      </c>
      <c r="D61" s="11">
        <v>100</v>
      </c>
      <c r="E61" s="3">
        <f>C61*D61</f>
        <v>0</v>
      </c>
      <c r="F61" s="106"/>
      <c r="G61" s="106"/>
    </row>
    <row r="62" spans="1:7" s="60" customFormat="1" ht="24.95" customHeight="1" x14ac:dyDescent="0.25">
      <c r="A62" s="58" t="s">
        <v>105</v>
      </c>
      <c r="B62" s="59" t="s">
        <v>426</v>
      </c>
      <c r="C62" s="57"/>
      <c r="D62" s="9"/>
      <c r="E62" s="9"/>
      <c r="F62" s="78" t="s">
        <v>383</v>
      </c>
      <c r="G62" s="78"/>
    </row>
    <row r="63" spans="1:7" s="60" customFormat="1" ht="15.75" x14ac:dyDescent="0.25">
      <c r="A63" s="58" t="s">
        <v>106</v>
      </c>
      <c r="B63" s="61" t="s">
        <v>169</v>
      </c>
      <c r="C63" s="57">
        <v>0</v>
      </c>
      <c r="D63" s="9">
        <v>50</v>
      </c>
      <c r="E63" s="9">
        <f>C63*D63</f>
        <v>0</v>
      </c>
      <c r="F63" s="79"/>
      <c r="G63" s="79"/>
    </row>
    <row r="64" spans="1:7" s="60" customFormat="1" ht="15.75" x14ac:dyDescent="0.25">
      <c r="A64" s="58" t="s">
        <v>107</v>
      </c>
      <c r="B64" s="61" t="s">
        <v>167</v>
      </c>
      <c r="C64" s="57">
        <v>0</v>
      </c>
      <c r="D64" s="9">
        <v>35</v>
      </c>
      <c r="E64" s="9">
        <f>C64*D64</f>
        <v>0</v>
      </c>
      <c r="F64" s="79"/>
      <c r="G64" s="79"/>
    </row>
    <row r="65" spans="1:7" s="60" customFormat="1" ht="15.75" x14ac:dyDescent="0.25">
      <c r="A65" s="58" t="s">
        <v>108</v>
      </c>
      <c r="B65" s="61" t="s">
        <v>168</v>
      </c>
      <c r="C65" s="57">
        <v>0</v>
      </c>
      <c r="D65" s="9">
        <v>15</v>
      </c>
      <c r="E65" s="9">
        <f>C65*D65</f>
        <v>0</v>
      </c>
      <c r="F65" s="79"/>
      <c r="G65" s="79"/>
    </row>
    <row r="66" spans="1:7" s="60" customFormat="1" ht="24.95" customHeight="1" x14ac:dyDescent="0.25">
      <c r="A66" s="58" t="s">
        <v>378</v>
      </c>
      <c r="B66" s="59" t="s">
        <v>389</v>
      </c>
      <c r="C66" s="57"/>
      <c r="D66" s="9"/>
      <c r="E66" s="9"/>
      <c r="F66" s="79"/>
      <c r="G66" s="79"/>
    </row>
    <row r="67" spans="1:7" s="60" customFormat="1" ht="15.75" x14ac:dyDescent="0.25">
      <c r="A67" s="58" t="s">
        <v>379</v>
      </c>
      <c r="B67" s="61" t="s">
        <v>169</v>
      </c>
      <c r="C67" s="57">
        <v>0</v>
      </c>
      <c r="D67" s="9">
        <v>25</v>
      </c>
      <c r="E67" s="9">
        <f>C67*D67</f>
        <v>0</v>
      </c>
      <c r="F67" s="79"/>
      <c r="G67" s="79"/>
    </row>
    <row r="68" spans="1:7" s="60" customFormat="1" ht="15.75" x14ac:dyDescent="0.25">
      <c r="A68" s="58" t="s">
        <v>380</v>
      </c>
      <c r="B68" s="61" t="s">
        <v>167</v>
      </c>
      <c r="C68" s="57">
        <v>0</v>
      </c>
      <c r="D68" s="9">
        <v>20</v>
      </c>
      <c r="E68" s="9">
        <f>C68*D68</f>
        <v>0</v>
      </c>
      <c r="F68" s="79"/>
      <c r="G68" s="79"/>
    </row>
    <row r="69" spans="1:7" s="60" customFormat="1" ht="15.75" x14ac:dyDescent="0.25">
      <c r="A69" s="58" t="s">
        <v>381</v>
      </c>
      <c r="B69" s="61" t="s">
        <v>168</v>
      </c>
      <c r="C69" s="57">
        <v>0</v>
      </c>
      <c r="D69" s="9">
        <v>10</v>
      </c>
      <c r="E69" s="9">
        <f>C69*D69</f>
        <v>0</v>
      </c>
      <c r="F69" s="79"/>
      <c r="G69" s="79"/>
    </row>
    <row r="70" spans="1:7" s="60" customFormat="1" ht="25.5" x14ac:dyDescent="0.25">
      <c r="A70" s="58" t="s">
        <v>390</v>
      </c>
      <c r="B70" s="54" t="s">
        <v>427</v>
      </c>
      <c r="C70" s="49"/>
      <c r="D70" s="11"/>
      <c r="E70" s="3"/>
      <c r="F70" s="79"/>
      <c r="G70" s="79"/>
    </row>
    <row r="71" spans="1:7" s="60" customFormat="1" ht="12.75" customHeight="1" x14ac:dyDescent="0.25">
      <c r="A71" s="58" t="s">
        <v>391</v>
      </c>
      <c r="B71" s="51" t="s">
        <v>169</v>
      </c>
      <c r="C71" s="49">
        <v>0</v>
      </c>
      <c r="D71" s="9">
        <v>100</v>
      </c>
      <c r="E71" s="3">
        <f>C71*D71</f>
        <v>0</v>
      </c>
      <c r="F71" s="79"/>
      <c r="G71" s="79"/>
    </row>
    <row r="72" spans="1:7" s="60" customFormat="1" ht="12.75" customHeight="1" x14ac:dyDescent="0.25">
      <c r="A72" s="58" t="s">
        <v>392</v>
      </c>
      <c r="B72" s="51" t="s">
        <v>167</v>
      </c>
      <c r="C72" s="49">
        <v>0</v>
      </c>
      <c r="D72" s="9">
        <v>70</v>
      </c>
      <c r="E72" s="3">
        <f>C72*D72</f>
        <v>0</v>
      </c>
      <c r="F72" s="79"/>
      <c r="G72" s="79"/>
    </row>
    <row r="73" spans="1:7" s="60" customFormat="1" ht="12.75" customHeight="1" x14ac:dyDescent="0.25">
      <c r="A73" s="58" t="s">
        <v>393</v>
      </c>
      <c r="B73" s="51" t="s">
        <v>168</v>
      </c>
      <c r="C73" s="49">
        <v>0</v>
      </c>
      <c r="D73" s="9">
        <v>30</v>
      </c>
      <c r="E73" s="3">
        <f>C73*D73</f>
        <v>0</v>
      </c>
      <c r="F73" s="79"/>
      <c r="G73" s="79"/>
    </row>
    <row r="74" spans="1:7" s="60" customFormat="1" ht="24.95" customHeight="1" x14ac:dyDescent="0.25">
      <c r="A74" s="58" t="s">
        <v>394</v>
      </c>
      <c r="B74" s="54" t="s">
        <v>382</v>
      </c>
      <c r="C74" s="49"/>
      <c r="D74" s="9"/>
      <c r="E74" s="3"/>
      <c r="F74" s="79"/>
      <c r="G74" s="79"/>
    </row>
    <row r="75" spans="1:7" s="60" customFormat="1" ht="12.75" customHeight="1" x14ac:dyDescent="0.25">
      <c r="A75" s="58" t="s">
        <v>395</v>
      </c>
      <c r="B75" s="51" t="s">
        <v>169</v>
      </c>
      <c r="C75" s="49">
        <v>0</v>
      </c>
      <c r="D75" s="9">
        <v>50</v>
      </c>
      <c r="E75" s="3">
        <f>C75*D75</f>
        <v>0</v>
      </c>
      <c r="F75" s="79"/>
      <c r="G75" s="79"/>
    </row>
    <row r="76" spans="1:7" s="60" customFormat="1" ht="12.75" customHeight="1" x14ac:dyDescent="0.25">
      <c r="A76" s="58" t="s">
        <v>396</v>
      </c>
      <c r="B76" s="51" t="s">
        <v>167</v>
      </c>
      <c r="C76" s="49">
        <v>0</v>
      </c>
      <c r="D76" s="9">
        <v>35</v>
      </c>
      <c r="E76" s="3">
        <f>C76*D76</f>
        <v>0</v>
      </c>
      <c r="F76" s="79"/>
      <c r="G76" s="79"/>
    </row>
    <row r="77" spans="1:7" s="60" customFormat="1" ht="12.75" customHeight="1" x14ac:dyDescent="0.25">
      <c r="A77" s="58" t="s">
        <v>397</v>
      </c>
      <c r="B77" s="51" t="s">
        <v>168</v>
      </c>
      <c r="C77" s="49">
        <v>0</v>
      </c>
      <c r="D77" s="9">
        <v>15</v>
      </c>
      <c r="E77" s="3">
        <f>C77*D77</f>
        <v>0</v>
      </c>
      <c r="F77" s="80"/>
      <c r="G77" s="80"/>
    </row>
    <row r="78" spans="1:7" s="40" customFormat="1" ht="12.75" customHeight="1" x14ac:dyDescent="0.25">
      <c r="A78" s="34" t="s">
        <v>109</v>
      </c>
      <c r="B78" s="18" t="s">
        <v>110</v>
      </c>
      <c r="C78" s="71"/>
      <c r="D78" s="17"/>
      <c r="E78" s="3"/>
      <c r="F78" s="78" t="s">
        <v>70</v>
      </c>
      <c r="G78" s="81"/>
    </row>
    <row r="79" spans="1:7" s="60" customFormat="1" ht="38.25" x14ac:dyDescent="0.25">
      <c r="A79" s="58" t="s">
        <v>111</v>
      </c>
      <c r="B79" s="54" t="s">
        <v>366</v>
      </c>
      <c r="C79" s="49">
        <v>0</v>
      </c>
      <c r="D79" s="9">
        <v>50</v>
      </c>
      <c r="E79" s="3">
        <f t="shared" ref="E79:E89" si="2">C79*D79</f>
        <v>0</v>
      </c>
      <c r="F79" s="79"/>
      <c r="G79" s="82"/>
    </row>
    <row r="80" spans="1:7" s="60" customFormat="1" ht="25.5" x14ac:dyDescent="0.25">
      <c r="A80" s="58" t="s">
        <v>112</v>
      </c>
      <c r="B80" s="59" t="s">
        <v>398</v>
      </c>
      <c r="C80" s="49">
        <v>0</v>
      </c>
      <c r="D80" s="9">
        <v>25</v>
      </c>
      <c r="E80" s="3">
        <f t="shared" si="2"/>
        <v>0</v>
      </c>
      <c r="F80" s="79"/>
      <c r="G80" s="82"/>
    </row>
    <row r="81" spans="1:7" s="60" customFormat="1" ht="25.5" x14ac:dyDescent="0.25">
      <c r="A81" s="58" t="s">
        <v>113</v>
      </c>
      <c r="B81" s="54" t="s">
        <v>367</v>
      </c>
      <c r="C81" s="49">
        <v>0</v>
      </c>
      <c r="D81" s="11">
        <v>100</v>
      </c>
      <c r="E81" s="3">
        <f t="shared" si="2"/>
        <v>0</v>
      </c>
      <c r="F81" s="79"/>
      <c r="G81" s="82"/>
    </row>
    <row r="82" spans="1:7" s="60" customFormat="1" ht="25.5" x14ac:dyDescent="0.25">
      <c r="A82" s="58" t="s">
        <v>114</v>
      </c>
      <c r="B82" s="54" t="s">
        <v>399</v>
      </c>
      <c r="C82" s="49">
        <v>0</v>
      </c>
      <c r="D82" s="9">
        <v>50</v>
      </c>
      <c r="E82" s="3">
        <f t="shared" si="2"/>
        <v>0</v>
      </c>
      <c r="F82" s="79"/>
      <c r="G82" s="82"/>
    </row>
    <row r="83" spans="1:7" s="60" customFormat="1" ht="25.5" x14ac:dyDescent="0.25">
      <c r="A83" s="58" t="s">
        <v>115</v>
      </c>
      <c r="B83" s="54" t="s">
        <v>368</v>
      </c>
      <c r="C83" s="49">
        <v>0</v>
      </c>
      <c r="D83" s="11">
        <v>15</v>
      </c>
      <c r="E83" s="3">
        <f t="shared" si="2"/>
        <v>0</v>
      </c>
      <c r="F83" s="79"/>
      <c r="G83" s="82"/>
    </row>
    <row r="84" spans="1:7" s="60" customFormat="1" ht="38.25" x14ac:dyDescent="0.25">
      <c r="A84" s="58" t="s">
        <v>362</v>
      </c>
      <c r="B84" s="59" t="s">
        <v>400</v>
      </c>
      <c r="C84" s="49">
        <v>0</v>
      </c>
      <c r="D84" s="9">
        <v>500</v>
      </c>
      <c r="E84" s="3">
        <f t="shared" si="2"/>
        <v>0</v>
      </c>
      <c r="F84" s="79"/>
      <c r="G84" s="82"/>
    </row>
    <row r="85" spans="1:7" s="60" customFormat="1" ht="24.95" customHeight="1" x14ac:dyDescent="0.25">
      <c r="A85" s="58" t="s">
        <v>369</v>
      </c>
      <c r="B85" s="54" t="s">
        <v>401</v>
      </c>
      <c r="C85" s="49">
        <v>0</v>
      </c>
      <c r="D85" s="9">
        <v>100</v>
      </c>
      <c r="E85" s="3">
        <f t="shared" si="2"/>
        <v>0</v>
      </c>
      <c r="F85" s="79"/>
      <c r="G85" s="82"/>
    </row>
    <row r="86" spans="1:7" s="60" customFormat="1" ht="45" customHeight="1" x14ac:dyDescent="0.25">
      <c r="A86" s="58" t="s">
        <v>402</v>
      </c>
      <c r="B86" s="74" t="s">
        <v>403</v>
      </c>
      <c r="C86" s="49">
        <v>0</v>
      </c>
      <c r="D86" s="9">
        <v>150</v>
      </c>
      <c r="E86" s="3">
        <f t="shared" si="2"/>
        <v>0</v>
      </c>
      <c r="F86" s="79"/>
      <c r="G86" s="82"/>
    </row>
    <row r="87" spans="1:7" s="60" customFormat="1" ht="24.95" customHeight="1" x14ac:dyDescent="0.25">
      <c r="A87" s="58" t="s">
        <v>404</v>
      </c>
      <c r="B87" s="59" t="s">
        <v>405</v>
      </c>
      <c r="C87" s="49">
        <v>0</v>
      </c>
      <c r="D87" s="9">
        <v>100</v>
      </c>
      <c r="E87" s="3">
        <f>C87*D87</f>
        <v>0</v>
      </c>
      <c r="F87" s="79"/>
      <c r="G87" s="82"/>
    </row>
    <row r="88" spans="1:7" s="60" customFormat="1" ht="45" customHeight="1" x14ac:dyDescent="0.25">
      <c r="A88" s="58" t="s">
        <v>406</v>
      </c>
      <c r="B88" s="59" t="s">
        <v>407</v>
      </c>
      <c r="C88" s="49">
        <v>0</v>
      </c>
      <c r="D88" s="9">
        <v>400</v>
      </c>
      <c r="E88" s="3">
        <f>C88*D88</f>
        <v>0</v>
      </c>
      <c r="F88" s="79"/>
      <c r="G88" s="82"/>
    </row>
    <row r="89" spans="1:7" s="60" customFormat="1" ht="45" customHeight="1" x14ac:dyDescent="0.25">
      <c r="A89" s="58" t="s">
        <v>408</v>
      </c>
      <c r="B89" s="59" t="s">
        <v>409</v>
      </c>
      <c r="C89" s="49">
        <v>0</v>
      </c>
      <c r="D89" s="9">
        <v>80</v>
      </c>
      <c r="E89" s="3">
        <f t="shared" si="2"/>
        <v>0</v>
      </c>
      <c r="F89" s="79"/>
      <c r="G89" s="82"/>
    </row>
    <row r="90" spans="1:7" s="40" customFormat="1" ht="12.75" customHeight="1" x14ac:dyDescent="0.25">
      <c r="A90" s="34" t="s">
        <v>116</v>
      </c>
      <c r="B90" s="18" t="s">
        <v>117</v>
      </c>
      <c r="C90" s="71"/>
      <c r="D90" s="17"/>
      <c r="E90" s="52"/>
      <c r="F90" s="79"/>
      <c r="G90" s="82"/>
    </row>
    <row r="91" spans="1:7" s="60" customFormat="1" ht="12.75" customHeight="1" x14ac:dyDescent="0.25">
      <c r="A91" s="58" t="s">
        <v>118</v>
      </c>
      <c r="B91" s="54" t="s">
        <v>256</v>
      </c>
      <c r="C91" s="49">
        <v>0</v>
      </c>
      <c r="D91" s="11">
        <v>25</v>
      </c>
      <c r="E91" s="3">
        <f>C91*D91</f>
        <v>0</v>
      </c>
      <c r="F91" s="79"/>
      <c r="G91" s="82"/>
    </row>
    <row r="92" spans="1:7" s="60" customFormat="1" ht="12.75" customHeight="1" x14ac:dyDescent="0.25">
      <c r="A92" s="58" t="s">
        <v>119</v>
      </c>
      <c r="B92" s="54" t="s">
        <v>257</v>
      </c>
      <c r="C92" s="49">
        <v>0</v>
      </c>
      <c r="D92" s="11">
        <v>25</v>
      </c>
      <c r="E92" s="3">
        <f>C92*D92</f>
        <v>0</v>
      </c>
      <c r="F92" s="79"/>
      <c r="G92" s="82"/>
    </row>
    <row r="93" spans="1:7" s="60" customFormat="1" ht="12.75" customHeight="1" x14ac:dyDescent="0.25">
      <c r="A93" s="58" t="s">
        <v>363</v>
      </c>
      <c r="B93" s="59" t="s">
        <v>410</v>
      </c>
      <c r="C93" s="49">
        <v>0</v>
      </c>
      <c r="D93" s="11">
        <v>5</v>
      </c>
      <c r="E93" s="3">
        <f>C93*D93</f>
        <v>0</v>
      </c>
      <c r="F93" s="79"/>
      <c r="G93" s="82"/>
    </row>
    <row r="94" spans="1:7" s="40" customFormat="1" ht="25.5" customHeight="1" x14ac:dyDescent="0.25">
      <c r="A94" s="34" t="s">
        <v>120</v>
      </c>
      <c r="B94" s="18" t="s">
        <v>344</v>
      </c>
      <c r="C94" s="71"/>
      <c r="D94" s="17"/>
      <c r="E94" s="3"/>
      <c r="F94" s="79"/>
      <c r="G94" s="82"/>
    </row>
    <row r="95" spans="1:7" s="60" customFormat="1" ht="24.95" customHeight="1" x14ac:dyDescent="0.25">
      <c r="A95" s="58" t="s">
        <v>121</v>
      </c>
      <c r="B95" s="75" t="s">
        <v>258</v>
      </c>
      <c r="C95" s="49">
        <v>0</v>
      </c>
      <c r="D95" s="11">
        <v>100</v>
      </c>
      <c r="E95" s="3">
        <f t="shared" ref="E95:E113" si="3">C95*D95</f>
        <v>0</v>
      </c>
      <c r="F95" s="79"/>
      <c r="G95" s="82"/>
    </row>
    <row r="96" spans="1:7" s="60" customFormat="1" ht="24.95" customHeight="1" x14ac:dyDescent="0.25">
      <c r="A96" s="58" t="s">
        <v>122</v>
      </c>
      <c r="B96" s="54" t="s">
        <v>259</v>
      </c>
      <c r="C96" s="49">
        <v>0</v>
      </c>
      <c r="D96" s="11">
        <v>50</v>
      </c>
      <c r="E96" s="3">
        <f t="shared" si="3"/>
        <v>0</v>
      </c>
      <c r="F96" s="79"/>
      <c r="G96" s="82"/>
    </row>
    <row r="97" spans="1:7" s="60" customFormat="1" ht="24.75" customHeight="1" x14ac:dyDescent="0.25">
      <c r="A97" s="58" t="s">
        <v>123</v>
      </c>
      <c r="B97" s="54" t="s">
        <v>126</v>
      </c>
      <c r="C97" s="49">
        <v>0</v>
      </c>
      <c r="D97" s="11">
        <v>40</v>
      </c>
      <c r="E97" s="3">
        <f t="shared" si="3"/>
        <v>0</v>
      </c>
      <c r="F97" s="79"/>
      <c r="G97" s="82"/>
    </row>
    <row r="98" spans="1:7" s="60" customFormat="1" ht="24.95" customHeight="1" x14ac:dyDescent="0.25">
      <c r="A98" s="58" t="s">
        <v>124</v>
      </c>
      <c r="B98" s="54" t="s">
        <v>260</v>
      </c>
      <c r="C98" s="49">
        <v>0</v>
      </c>
      <c r="D98" s="11">
        <v>100</v>
      </c>
      <c r="E98" s="3">
        <f t="shared" si="3"/>
        <v>0</v>
      </c>
      <c r="F98" s="79"/>
      <c r="G98" s="82"/>
    </row>
    <row r="99" spans="1:7" s="60" customFormat="1" ht="24.95" customHeight="1" x14ac:dyDescent="0.25">
      <c r="A99" s="58" t="s">
        <v>125</v>
      </c>
      <c r="B99" s="54" t="s">
        <v>261</v>
      </c>
      <c r="C99" s="49">
        <v>0</v>
      </c>
      <c r="D99" s="11">
        <v>50</v>
      </c>
      <c r="E99" s="3">
        <f t="shared" si="3"/>
        <v>0</v>
      </c>
      <c r="F99" s="79"/>
      <c r="G99" s="82"/>
    </row>
    <row r="100" spans="1:7" s="40" customFormat="1" ht="12.75" customHeight="1" x14ac:dyDescent="0.25">
      <c r="A100" s="34" t="s">
        <v>127</v>
      </c>
      <c r="B100" s="18" t="s">
        <v>128</v>
      </c>
      <c r="C100" s="71"/>
      <c r="D100" s="17"/>
      <c r="E100" s="3"/>
      <c r="F100" s="79"/>
      <c r="G100" s="82"/>
    </row>
    <row r="101" spans="1:7" s="60" customFormat="1" ht="24.95" customHeight="1" x14ac:dyDescent="0.25">
      <c r="A101" s="58" t="s">
        <v>129</v>
      </c>
      <c r="B101" s="54" t="s">
        <v>170</v>
      </c>
      <c r="C101" s="49">
        <v>0</v>
      </c>
      <c r="D101" s="11">
        <v>50</v>
      </c>
      <c r="E101" s="3">
        <f t="shared" si="3"/>
        <v>0</v>
      </c>
      <c r="F101" s="79"/>
      <c r="G101" s="82"/>
    </row>
    <row r="102" spans="1:7" s="60" customFormat="1" ht="31.5" customHeight="1" x14ac:dyDescent="0.25">
      <c r="A102" s="58" t="s">
        <v>130</v>
      </c>
      <c r="B102" s="54" t="s">
        <v>370</v>
      </c>
      <c r="C102" s="49"/>
      <c r="D102" s="11"/>
      <c r="E102" s="3"/>
      <c r="F102" s="79"/>
      <c r="G102" s="82"/>
    </row>
    <row r="103" spans="1:7" s="60" customFormat="1" ht="12.75" customHeight="1" x14ac:dyDescent="0.25">
      <c r="A103" s="58" t="s">
        <v>262</v>
      </c>
      <c r="B103" s="54" t="s">
        <v>371</v>
      </c>
      <c r="C103" s="49">
        <v>0</v>
      </c>
      <c r="D103" s="11">
        <v>200</v>
      </c>
      <c r="E103" s="3">
        <f t="shared" si="3"/>
        <v>0</v>
      </c>
      <c r="F103" s="79"/>
      <c r="G103" s="82"/>
    </row>
    <row r="104" spans="1:7" s="60" customFormat="1" ht="12.75" customHeight="1" x14ac:dyDescent="0.25">
      <c r="A104" s="58" t="s">
        <v>263</v>
      </c>
      <c r="B104" s="54" t="s">
        <v>372</v>
      </c>
      <c r="C104" s="49">
        <v>0</v>
      </c>
      <c r="D104" s="11">
        <v>150</v>
      </c>
      <c r="E104" s="3">
        <f t="shared" si="3"/>
        <v>0</v>
      </c>
      <c r="F104" s="79"/>
      <c r="G104" s="82"/>
    </row>
    <row r="105" spans="1:7" s="60" customFormat="1" ht="12.75" customHeight="1" x14ac:dyDescent="0.25">
      <c r="A105" s="58" t="s">
        <v>375</v>
      </c>
      <c r="B105" s="54" t="s">
        <v>373</v>
      </c>
      <c r="C105" s="49">
        <v>0</v>
      </c>
      <c r="D105" s="11">
        <v>100</v>
      </c>
      <c r="E105" s="3">
        <f t="shared" si="3"/>
        <v>0</v>
      </c>
      <c r="F105" s="79"/>
      <c r="G105" s="82"/>
    </row>
    <row r="106" spans="1:7" s="60" customFormat="1" ht="12.75" customHeight="1" x14ac:dyDescent="0.25">
      <c r="A106" s="58" t="s">
        <v>376</v>
      </c>
      <c r="B106" s="76" t="s">
        <v>374</v>
      </c>
      <c r="C106" s="49">
        <v>0</v>
      </c>
      <c r="D106" s="11">
        <v>50</v>
      </c>
      <c r="E106" s="3">
        <f t="shared" si="3"/>
        <v>0</v>
      </c>
      <c r="F106" s="79"/>
      <c r="G106" s="82"/>
    </row>
    <row r="107" spans="1:7" s="40" customFormat="1" ht="12.75" customHeight="1" x14ac:dyDescent="0.25">
      <c r="A107" s="34" t="s">
        <v>131</v>
      </c>
      <c r="B107" s="18" t="s">
        <v>132</v>
      </c>
      <c r="C107" s="71"/>
      <c r="D107" s="17"/>
      <c r="E107" s="3"/>
      <c r="F107" s="79"/>
      <c r="G107" s="82"/>
    </row>
    <row r="108" spans="1:7" s="60" customFormat="1" ht="38.25" x14ac:dyDescent="0.25">
      <c r="A108" s="58" t="s">
        <v>133</v>
      </c>
      <c r="B108" s="54" t="s">
        <v>171</v>
      </c>
      <c r="C108" s="49">
        <v>0</v>
      </c>
      <c r="D108" s="11">
        <v>50</v>
      </c>
      <c r="E108" s="3">
        <f t="shared" si="3"/>
        <v>0</v>
      </c>
      <c r="F108" s="79"/>
      <c r="G108" s="82"/>
    </row>
    <row r="109" spans="1:7" s="60" customFormat="1" ht="38.25" x14ac:dyDescent="0.25">
      <c r="A109" s="58" t="s">
        <v>134</v>
      </c>
      <c r="B109" s="54" t="s">
        <v>172</v>
      </c>
      <c r="C109" s="49">
        <v>0</v>
      </c>
      <c r="D109" s="11">
        <v>100</v>
      </c>
      <c r="E109" s="3">
        <f t="shared" si="3"/>
        <v>0</v>
      </c>
      <c r="F109" s="79"/>
      <c r="G109" s="82"/>
    </row>
    <row r="110" spans="1:7" s="60" customFormat="1" ht="38.25" x14ac:dyDescent="0.25">
      <c r="A110" s="58" t="s">
        <v>135</v>
      </c>
      <c r="B110" s="54" t="s">
        <v>264</v>
      </c>
      <c r="C110" s="49">
        <v>0</v>
      </c>
      <c r="D110" s="11">
        <v>100</v>
      </c>
      <c r="E110" s="3">
        <f t="shared" si="3"/>
        <v>0</v>
      </c>
      <c r="F110" s="79"/>
      <c r="G110" s="82"/>
    </row>
    <row r="111" spans="1:7" s="60" customFormat="1" ht="25.5" x14ac:dyDescent="0.25">
      <c r="A111" s="58" t="s">
        <v>136</v>
      </c>
      <c r="B111" s="54" t="s">
        <v>364</v>
      </c>
      <c r="C111" s="49">
        <v>0</v>
      </c>
      <c r="D111" s="11">
        <v>50</v>
      </c>
      <c r="E111" s="3">
        <f t="shared" si="3"/>
        <v>0</v>
      </c>
      <c r="F111" s="79"/>
      <c r="G111" s="82"/>
    </row>
    <row r="112" spans="1:7" s="60" customFormat="1" ht="25.5" x14ac:dyDescent="0.25">
      <c r="A112" s="58" t="s">
        <v>365</v>
      </c>
      <c r="B112" s="54" t="s">
        <v>411</v>
      </c>
      <c r="C112" s="49">
        <v>0</v>
      </c>
      <c r="D112" s="11">
        <v>50</v>
      </c>
      <c r="E112" s="3">
        <f>C112*D112</f>
        <v>0</v>
      </c>
      <c r="F112" s="79"/>
      <c r="G112" s="82"/>
    </row>
    <row r="113" spans="1:7" s="60" customFormat="1" ht="25.5" x14ac:dyDescent="0.25">
      <c r="A113" s="77" t="s">
        <v>412</v>
      </c>
      <c r="B113" s="70" t="s">
        <v>413</v>
      </c>
      <c r="C113" s="57">
        <v>0</v>
      </c>
      <c r="D113" s="9">
        <v>200</v>
      </c>
      <c r="E113" s="9">
        <f t="shared" si="3"/>
        <v>0</v>
      </c>
      <c r="F113" s="80"/>
      <c r="G113" s="83"/>
    </row>
    <row r="114" spans="1:7" ht="15" customHeight="1" x14ac:dyDescent="0.25">
      <c r="A114" s="34" t="s">
        <v>29</v>
      </c>
      <c r="B114" s="88" t="s">
        <v>2</v>
      </c>
      <c r="C114" s="89"/>
      <c r="D114" s="89"/>
      <c r="E114" s="90"/>
      <c r="F114" s="85" t="s">
        <v>176</v>
      </c>
      <c r="G114" s="85"/>
    </row>
    <row r="115" spans="1:7" ht="15" customHeight="1" x14ac:dyDescent="0.25">
      <c r="A115" s="34" t="s">
        <v>30</v>
      </c>
      <c r="B115" s="16" t="s">
        <v>52</v>
      </c>
      <c r="C115" s="7" t="s">
        <v>51</v>
      </c>
      <c r="D115" s="8" t="s">
        <v>51</v>
      </c>
      <c r="E115" s="3" t="s">
        <v>51</v>
      </c>
      <c r="F115" s="86"/>
      <c r="G115" s="86"/>
    </row>
    <row r="116" spans="1:7" ht="25.5" x14ac:dyDescent="0.25">
      <c r="A116" s="29" t="s">
        <v>277</v>
      </c>
      <c r="B116" s="6" t="s">
        <v>201</v>
      </c>
      <c r="C116" s="47">
        <v>0</v>
      </c>
      <c r="D116" s="8" t="s">
        <v>53</v>
      </c>
      <c r="E116" s="33">
        <f>C116*D116</f>
        <v>0</v>
      </c>
      <c r="F116" s="86"/>
      <c r="G116" s="86"/>
    </row>
    <row r="117" spans="1:7" ht="25.5" x14ac:dyDescent="0.25">
      <c r="A117" s="29" t="s">
        <v>278</v>
      </c>
      <c r="B117" s="6" t="s">
        <v>202</v>
      </c>
      <c r="C117" s="47">
        <v>0</v>
      </c>
      <c r="D117" s="8" t="s">
        <v>58</v>
      </c>
      <c r="E117" s="33">
        <f t="shared" ref="E117:E148" si="4">C117*D117</f>
        <v>0</v>
      </c>
      <c r="F117" s="86"/>
      <c r="G117" s="86"/>
    </row>
    <row r="118" spans="1:7" ht="26.25" customHeight="1" x14ac:dyDescent="0.25">
      <c r="A118" s="29" t="s">
        <v>279</v>
      </c>
      <c r="B118" s="6" t="s">
        <v>200</v>
      </c>
      <c r="C118" s="47">
        <v>0</v>
      </c>
      <c r="D118" s="8" t="s">
        <v>226</v>
      </c>
      <c r="E118" s="33">
        <f t="shared" si="4"/>
        <v>0</v>
      </c>
      <c r="F118" s="86"/>
      <c r="G118" s="86"/>
    </row>
    <row r="119" spans="1:7" ht="25.5" x14ac:dyDescent="0.25">
      <c r="A119" s="29" t="s">
        <v>280</v>
      </c>
      <c r="B119" s="6" t="s">
        <v>225</v>
      </c>
      <c r="C119" s="48">
        <v>0</v>
      </c>
      <c r="D119" s="9">
        <v>10</v>
      </c>
      <c r="E119" s="33">
        <f t="shared" si="4"/>
        <v>0</v>
      </c>
      <c r="F119" s="86"/>
      <c r="G119" s="86"/>
    </row>
    <row r="120" spans="1:7" x14ac:dyDescent="0.25">
      <c r="A120" s="29" t="s">
        <v>54</v>
      </c>
      <c r="B120" s="10" t="s">
        <v>218</v>
      </c>
      <c r="C120" s="49">
        <v>0</v>
      </c>
      <c r="D120" s="11">
        <v>10</v>
      </c>
      <c r="E120" s="33">
        <f t="shared" si="4"/>
        <v>0</v>
      </c>
      <c r="F120" s="87"/>
      <c r="G120" s="87"/>
    </row>
    <row r="121" spans="1:7" ht="51" x14ac:dyDescent="0.25">
      <c r="A121" s="29" t="s">
        <v>59</v>
      </c>
      <c r="B121" s="6" t="s">
        <v>228</v>
      </c>
      <c r="C121" s="47">
        <v>0</v>
      </c>
      <c r="D121" s="7">
        <v>15</v>
      </c>
      <c r="E121" s="33">
        <f t="shared" si="4"/>
        <v>0</v>
      </c>
      <c r="F121" s="1" t="s">
        <v>231</v>
      </c>
      <c r="G121" s="1"/>
    </row>
    <row r="122" spans="1:7" ht="51" x14ac:dyDescent="0.25">
      <c r="A122" s="29" t="s">
        <v>224</v>
      </c>
      <c r="B122" s="6" t="s">
        <v>229</v>
      </c>
      <c r="C122" s="47">
        <v>0</v>
      </c>
      <c r="D122" s="7">
        <v>50</v>
      </c>
      <c r="E122" s="33">
        <f t="shared" si="4"/>
        <v>0</v>
      </c>
      <c r="F122" s="1" t="s">
        <v>186</v>
      </c>
      <c r="G122" s="1"/>
    </row>
    <row r="123" spans="1:7" x14ac:dyDescent="0.25">
      <c r="A123" s="34" t="s">
        <v>265</v>
      </c>
      <c r="B123" s="16" t="s">
        <v>230</v>
      </c>
      <c r="C123" s="7"/>
      <c r="D123" s="7"/>
      <c r="E123" s="33"/>
      <c r="F123" s="85" t="s">
        <v>176</v>
      </c>
      <c r="G123" s="85"/>
    </row>
    <row r="124" spans="1:7" ht="25.5" x14ac:dyDescent="0.25">
      <c r="A124" s="29" t="s">
        <v>281</v>
      </c>
      <c r="B124" s="6" t="s">
        <v>175</v>
      </c>
      <c r="C124" s="47">
        <v>0</v>
      </c>
      <c r="D124" s="7">
        <v>15</v>
      </c>
      <c r="E124" s="33">
        <f t="shared" si="4"/>
        <v>0</v>
      </c>
      <c r="F124" s="86"/>
      <c r="G124" s="86"/>
    </row>
    <row r="125" spans="1:7" ht="25.5" x14ac:dyDescent="0.25">
      <c r="A125" s="29" t="s">
        <v>282</v>
      </c>
      <c r="B125" s="6" t="s">
        <v>203</v>
      </c>
      <c r="C125" s="47">
        <v>0</v>
      </c>
      <c r="D125" s="7">
        <v>5</v>
      </c>
      <c r="E125" s="33">
        <f t="shared" si="4"/>
        <v>0</v>
      </c>
      <c r="F125" s="86"/>
      <c r="G125" s="86"/>
    </row>
    <row r="126" spans="1:7" x14ac:dyDescent="0.25">
      <c r="A126" s="29" t="s">
        <v>283</v>
      </c>
      <c r="B126" s="6" t="s">
        <v>174</v>
      </c>
      <c r="C126" s="7"/>
      <c r="D126" s="7"/>
      <c r="E126" s="33"/>
      <c r="F126" s="86"/>
      <c r="G126" s="86"/>
    </row>
    <row r="127" spans="1:7" x14ac:dyDescent="0.25">
      <c r="A127" s="29" t="s">
        <v>268</v>
      </c>
      <c r="B127" s="32" t="s">
        <v>205</v>
      </c>
      <c r="C127" s="47">
        <v>0</v>
      </c>
      <c r="D127" s="7">
        <v>15</v>
      </c>
      <c r="E127" s="33">
        <f t="shared" si="4"/>
        <v>0</v>
      </c>
      <c r="F127" s="86"/>
      <c r="G127" s="86"/>
    </row>
    <row r="128" spans="1:7" x14ac:dyDescent="0.25">
      <c r="A128" s="29" t="s">
        <v>269</v>
      </c>
      <c r="B128" s="32" t="s">
        <v>206</v>
      </c>
      <c r="C128" s="47">
        <v>0</v>
      </c>
      <c r="D128" s="7">
        <v>10</v>
      </c>
      <c r="E128" s="33">
        <f t="shared" si="4"/>
        <v>0</v>
      </c>
      <c r="F128" s="86"/>
      <c r="G128" s="86"/>
    </row>
    <row r="129" spans="1:7" ht="25.5" x14ac:dyDescent="0.25">
      <c r="A129" s="29" t="s">
        <v>284</v>
      </c>
      <c r="B129" s="6" t="s">
        <v>238</v>
      </c>
      <c r="C129" s="47">
        <v>0</v>
      </c>
      <c r="D129" s="7">
        <v>10</v>
      </c>
      <c r="E129" s="33">
        <f t="shared" si="4"/>
        <v>0</v>
      </c>
      <c r="F129" s="86"/>
      <c r="G129" s="86"/>
    </row>
    <row r="130" spans="1:7" ht="15.75" customHeight="1" x14ac:dyDescent="0.25">
      <c r="A130" s="29" t="s">
        <v>285</v>
      </c>
      <c r="B130" s="6" t="s">
        <v>55</v>
      </c>
      <c r="C130" s="47">
        <v>0</v>
      </c>
      <c r="D130" s="7">
        <v>20</v>
      </c>
      <c r="E130" s="33">
        <f t="shared" si="4"/>
        <v>0</v>
      </c>
      <c r="F130" s="86"/>
      <c r="G130" s="86"/>
    </row>
    <row r="131" spans="1:7" ht="24" customHeight="1" x14ac:dyDescent="0.25">
      <c r="A131" s="29" t="s">
        <v>286</v>
      </c>
      <c r="B131" s="6" t="s">
        <v>232</v>
      </c>
      <c r="C131" s="17"/>
      <c r="D131" s="17"/>
      <c r="E131" s="33"/>
      <c r="F131" s="86"/>
      <c r="G131" s="86"/>
    </row>
    <row r="132" spans="1:7" x14ac:dyDescent="0.25">
      <c r="A132" s="29" t="s">
        <v>287</v>
      </c>
      <c r="B132" s="32" t="s">
        <v>173</v>
      </c>
      <c r="C132" s="47">
        <v>0</v>
      </c>
      <c r="D132" s="7">
        <v>10</v>
      </c>
      <c r="E132" s="33">
        <f t="shared" si="4"/>
        <v>0</v>
      </c>
      <c r="F132" s="86"/>
      <c r="G132" s="86"/>
    </row>
    <row r="133" spans="1:7" x14ac:dyDescent="0.25">
      <c r="A133" s="29" t="s">
        <v>288</v>
      </c>
      <c r="B133" s="32" t="s">
        <v>266</v>
      </c>
      <c r="C133" s="47">
        <v>0</v>
      </c>
      <c r="D133" s="7">
        <v>15</v>
      </c>
      <c r="E133" s="33">
        <f t="shared" si="4"/>
        <v>0</v>
      </c>
      <c r="F133" s="86"/>
      <c r="G133" s="86"/>
    </row>
    <row r="134" spans="1:7" ht="25.5" x14ac:dyDescent="0.25">
      <c r="A134" s="29" t="s">
        <v>289</v>
      </c>
      <c r="B134" s="6" t="s">
        <v>137</v>
      </c>
      <c r="C134" s="47">
        <v>0</v>
      </c>
      <c r="D134" s="7">
        <v>5</v>
      </c>
      <c r="E134" s="33">
        <f t="shared" si="4"/>
        <v>0</v>
      </c>
      <c r="F134" s="86"/>
      <c r="G134" s="86"/>
    </row>
    <row r="135" spans="1:7" ht="25.5" x14ac:dyDescent="0.25">
      <c r="A135" s="29" t="s">
        <v>290</v>
      </c>
      <c r="B135" s="6" t="s">
        <v>219</v>
      </c>
      <c r="C135" s="47">
        <v>0</v>
      </c>
      <c r="D135" s="7">
        <v>15</v>
      </c>
      <c r="E135" s="33">
        <f t="shared" si="4"/>
        <v>0</v>
      </c>
      <c r="F135" s="86"/>
      <c r="G135" s="86"/>
    </row>
    <row r="136" spans="1:7" x14ac:dyDescent="0.25">
      <c r="A136" s="29" t="s">
        <v>291</v>
      </c>
      <c r="B136" s="6" t="s">
        <v>220</v>
      </c>
      <c r="C136" s="47">
        <v>0</v>
      </c>
      <c r="D136" s="7">
        <v>25</v>
      </c>
      <c r="E136" s="33">
        <f t="shared" si="4"/>
        <v>0</v>
      </c>
      <c r="F136" s="86"/>
      <c r="G136" s="86"/>
    </row>
    <row r="137" spans="1:7" ht="38.25" x14ac:dyDescent="0.25">
      <c r="A137" s="29" t="s">
        <v>292</v>
      </c>
      <c r="B137" s="6" t="s">
        <v>267</v>
      </c>
      <c r="C137" s="47">
        <v>0</v>
      </c>
      <c r="D137" s="7">
        <v>5</v>
      </c>
      <c r="E137" s="33">
        <f t="shared" si="4"/>
        <v>0</v>
      </c>
      <c r="F137" s="87"/>
      <c r="G137" s="87"/>
    </row>
    <row r="138" spans="1:7" ht="51" customHeight="1" x14ac:dyDescent="0.25">
      <c r="A138" s="29" t="s">
        <v>293</v>
      </c>
      <c r="B138" s="6" t="s">
        <v>304</v>
      </c>
      <c r="C138" s="47">
        <v>0</v>
      </c>
      <c r="D138" s="7">
        <v>20</v>
      </c>
      <c r="E138" s="33">
        <f t="shared" si="4"/>
        <v>0</v>
      </c>
      <c r="F138" s="86" t="s">
        <v>177</v>
      </c>
      <c r="G138" s="85"/>
    </row>
    <row r="139" spans="1:7" ht="25.5" x14ac:dyDescent="0.25">
      <c r="A139" s="34" t="s">
        <v>294</v>
      </c>
      <c r="B139" s="16" t="s">
        <v>233</v>
      </c>
      <c r="C139" s="17"/>
      <c r="D139" s="17"/>
      <c r="E139" s="33"/>
      <c r="F139" s="86"/>
      <c r="G139" s="86"/>
    </row>
    <row r="140" spans="1:7" x14ac:dyDescent="0.25">
      <c r="A140" s="29" t="s">
        <v>295</v>
      </c>
      <c r="B140" s="32" t="s">
        <v>235</v>
      </c>
      <c r="C140" s="47">
        <v>0</v>
      </c>
      <c r="D140" s="7">
        <v>15</v>
      </c>
      <c r="E140" s="33">
        <f t="shared" si="4"/>
        <v>0</v>
      </c>
      <c r="F140" s="86"/>
      <c r="G140" s="86"/>
    </row>
    <row r="141" spans="1:7" x14ac:dyDescent="0.25">
      <c r="A141" s="29" t="s">
        <v>296</v>
      </c>
      <c r="B141" s="32" t="s">
        <v>234</v>
      </c>
      <c r="C141" s="47">
        <v>0</v>
      </c>
      <c r="D141" s="7">
        <v>10</v>
      </c>
      <c r="E141" s="33">
        <f t="shared" si="4"/>
        <v>0</v>
      </c>
      <c r="F141" s="86"/>
      <c r="G141" s="86"/>
    </row>
    <row r="142" spans="1:7" x14ac:dyDescent="0.25">
      <c r="A142" s="29" t="s">
        <v>297</v>
      </c>
      <c r="B142" s="6" t="s">
        <v>56</v>
      </c>
      <c r="C142" s="47">
        <v>0</v>
      </c>
      <c r="D142" s="7">
        <v>10</v>
      </c>
      <c r="E142" s="33">
        <f t="shared" si="4"/>
        <v>0</v>
      </c>
      <c r="F142" s="86"/>
      <c r="G142" s="86"/>
    </row>
    <row r="143" spans="1:7" ht="25.5" x14ac:dyDescent="0.25">
      <c r="A143" s="29" t="s">
        <v>298</v>
      </c>
      <c r="B143" s="6" t="s">
        <v>60</v>
      </c>
      <c r="C143" s="47">
        <v>0</v>
      </c>
      <c r="D143" s="7">
        <v>10</v>
      </c>
      <c r="E143" s="33">
        <f t="shared" si="4"/>
        <v>0</v>
      </c>
      <c r="F143" s="86"/>
      <c r="G143" s="86"/>
    </row>
    <row r="144" spans="1:7" x14ac:dyDescent="0.25">
      <c r="A144" s="29" t="s">
        <v>299</v>
      </c>
      <c r="B144" s="16" t="s">
        <v>57</v>
      </c>
      <c r="C144" s="17"/>
      <c r="D144" s="17"/>
      <c r="E144" s="33"/>
      <c r="F144" s="86"/>
      <c r="G144" s="86"/>
    </row>
    <row r="145" spans="1:7" x14ac:dyDescent="0.25">
      <c r="A145" s="29" t="s">
        <v>300</v>
      </c>
      <c r="B145" s="6" t="s">
        <v>178</v>
      </c>
      <c r="C145" s="47">
        <v>0</v>
      </c>
      <c r="D145" s="7">
        <v>10</v>
      </c>
      <c r="E145" s="33">
        <f t="shared" si="4"/>
        <v>0</v>
      </c>
      <c r="F145" s="86"/>
      <c r="G145" s="86"/>
    </row>
    <row r="146" spans="1:7" x14ac:dyDescent="0.25">
      <c r="A146" s="29" t="s">
        <v>301</v>
      </c>
      <c r="B146" s="6" t="s">
        <v>179</v>
      </c>
      <c r="C146" s="47">
        <v>0</v>
      </c>
      <c r="D146" s="7">
        <v>20</v>
      </c>
      <c r="E146" s="33">
        <f t="shared" si="4"/>
        <v>0</v>
      </c>
      <c r="F146" s="86"/>
      <c r="G146" s="86"/>
    </row>
    <row r="147" spans="1:7" ht="25.5" x14ac:dyDescent="0.25">
      <c r="A147" s="29" t="s">
        <v>302</v>
      </c>
      <c r="B147" s="6" t="s">
        <v>180</v>
      </c>
      <c r="C147" s="47">
        <v>0</v>
      </c>
      <c r="D147" s="7">
        <v>20</v>
      </c>
      <c r="E147" s="33">
        <f t="shared" si="4"/>
        <v>0</v>
      </c>
      <c r="F147" s="86"/>
      <c r="G147" s="86"/>
    </row>
    <row r="148" spans="1:7" x14ac:dyDescent="0.25">
      <c r="A148" s="29" t="s">
        <v>303</v>
      </c>
      <c r="B148" s="6" t="s">
        <v>181</v>
      </c>
      <c r="C148" s="47">
        <v>0</v>
      </c>
      <c r="D148" s="7">
        <v>50</v>
      </c>
      <c r="E148" s="33">
        <f t="shared" si="4"/>
        <v>0</v>
      </c>
      <c r="F148" s="87"/>
      <c r="G148" s="87"/>
    </row>
    <row r="149" spans="1:7" ht="15" customHeight="1" x14ac:dyDescent="0.25">
      <c r="A149" s="29" t="s">
        <v>31</v>
      </c>
      <c r="B149" s="88" t="s">
        <v>3</v>
      </c>
      <c r="C149" s="89"/>
      <c r="D149" s="89"/>
      <c r="E149" s="90"/>
      <c r="F149" s="85" t="s">
        <v>210</v>
      </c>
      <c r="G149" s="85"/>
    </row>
    <row r="150" spans="1:7" ht="25.5" x14ac:dyDescent="0.25">
      <c r="A150" s="29" t="s">
        <v>65</v>
      </c>
      <c r="B150" s="10" t="s">
        <v>414</v>
      </c>
      <c r="C150" s="47">
        <v>0</v>
      </c>
      <c r="D150" s="7">
        <v>50</v>
      </c>
      <c r="E150" s="3">
        <f>C150*D150</f>
        <v>0</v>
      </c>
      <c r="F150" s="86"/>
      <c r="G150" s="86"/>
    </row>
    <row r="151" spans="1:7" x14ac:dyDescent="0.25">
      <c r="A151" s="58" t="s">
        <v>305</v>
      </c>
      <c r="B151" s="10" t="s">
        <v>418</v>
      </c>
      <c r="C151" s="47">
        <v>0</v>
      </c>
      <c r="D151" s="7">
        <v>5</v>
      </c>
      <c r="E151" s="3">
        <f>C151*D151</f>
        <v>0</v>
      </c>
      <c r="F151" s="86"/>
      <c r="G151" s="86"/>
    </row>
    <row r="152" spans="1:7" s="21" customFormat="1" ht="25.5" x14ac:dyDescent="0.2">
      <c r="A152" s="58" t="s">
        <v>306</v>
      </c>
      <c r="B152" s="12" t="s">
        <v>415</v>
      </c>
      <c r="C152" s="46">
        <v>0</v>
      </c>
      <c r="D152" s="3">
        <v>5</v>
      </c>
      <c r="E152" s="3">
        <f>C152*D152</f>
        <v>0</v>
      </c>
      <c r="F152" s="86"/>
      <c r="G152" s="86"/>
    </row>
    <row r="153" spans="1:7" ht="51" x14ac:dyDescent="0.25">
      <c r="A153" s="58" t="s">
        <v>66</v>
      </c>
      <c r="B153" s="10" t="s">
        <v>416</v>
      </c>
      <c r="C153" s="47">
        <v>0</v>
      </c>
      <c r="D153" s="7">
        <v>10</v>
      </c>
      <c r="E153" s="3">
        <f>C153*D153</f>
        <v>0</v>
      </c>
      <c r="F153" s="86"/>
      <c r="G153" s="86"/>
    </row>
    <row r="154" spans="1:7" ht="25.5" x14ac:dyDescent="0.25">
      <c r="A154" s="58" t="s">
        <v>419</v>
      </c>
      <c r="B154" s="10" t="s">
        <v>422</v>
      </c>
      <c r="C154" s="47"/>
      <c r="D154" s="7"/>
      <c r="E154" s="3"/>
      <c r="F154" s="86"/>
      <c r="G154" s="86"/>
    </row>
    <row r="155" spans="1:7" x14ac:dyDescent="0.25">
      <c r="A155" s="58" t="s">
        <v>420</v>
      </c>
      <c r="B155" s="37" t="s">
        <v>417</v>
      </c>
      <c r="C155" s="47">
        <v>0</v>
      </c>
      <c r="D155" s="7">
        <v>10</v>
      </c>
      <c r="E155" s="3">
        <f t="shared" ref="E155:E156" si="5">C155*D155</f>
        <v>0</v>
      </c>
      <c r="F155" s="86"/>
      <c r="G155" s="86"/>
    </row>
    <row r="156" spans="1:7" x14ac:dyDescent="0.25">
      <c r="A156" s="58" t="s">
        <v>421</v>
      </c>
      <c r="B156" s="13" t="s">
        <v>436</v>
      </c>
      <c r="C156" s="47">
        <v>0</v>
      </c>
      <c r="D156" s="7">
        <v>10</v>
      </c>
      <c r="E156" s="3">
        <f t="shared" si="5"/>
        <v>0</v>
      </c>
      <c r="F156" s="87"/>
      <c r="G156" s="87"/>
    </row>
    <row r="157" spans="1:7" ht="15" customHeight="1" x14ac:dyDescent="0.25">
      <c r="A157" s="29" t="s">
        <v>32</v>
      </c>
      <c r="B157" s="91" t="s">
        <v>4</v>
      </c>
      <c r="C157" s="92"/>
      <c r="D157" s="92"/>
      <c r="E157" s="93"/>
      <c r="F157" s="85" t="s">
        <v>227</v>
      </c>
      <c r="G157" s="85"/>
    </row>
    <row r="158" spans="1:7" ht="30" customHeight="1" x14ac:dyDescent="0.25">
      <c r="A158" s="29" t="s">
        <v>33</v>
      </c>
      <c r="B158" s="12" t="s">
        <v>428</v>
      </c>
      <c r="C158" s="2"/>
      <c r="D158" s="2"/>
      <c r="E158" s="2"/>
      <c r="F158" s="86"/>
      <c r="G158" s="86"/>
    </row>
    <row r="159" spans="1:7" ht="12.75" customHeight="1" x14ac:dyDescent="0.25">
      <c r="A159" s="29" t="s">
        <v>307</v>
      </c>
      <c r="B159" s="36" t="s">
        <v>183</v>
      </c>
      <c r="C159" s="50">
        <v>0</v>
      </c>
      <c r="D159" s="2">
        <v>10</v>
      </c>
      <c r="E159" s="3">
        <f t="shared" ref="E159:E167" si="6">C159*D159</f>
        <v>0</v>
      </c>
      <c r="F159" s="86"/>
      <c r="G159" s="86"/>
    </row>
    <row r="160" spans="1:7" ht="12.75" customHeight="1" x14ac:dyDescent="0.25">
      <c r="A160" s="29" t="s">
        <v>308</v>
      </c>
      <c r="B160" s="37" t="s">
        <v>184</v>
      </c>
      <c r="C160" s="50">
        <v>0</v>
      </c>
      <c r="D160" s="2">
        <v>5</v>
      </c>
      <c r="E160" s="3">
        <f t="shared" si="6"/>
        <v>0</v>
      </c>
      <c r="F160" s="86"/>
      <c r="G160" s="86"/>
    </row>
    <row r="161" spans="1:7" ht="12.75" customHeight="1" x14ac:dyDescent="0.25">
      <c r="A161" s="29" t="s">
        <v>309</v>
      </c>
      <c r="B161" s="37" t="s">
        <v>185</v>
      </c>
      <c r="C161" s="50">
        <v>0</v>
      </c>
      <c r="D161" s="2">
        <v>5</v>
      </c>
      <c r="E161" s="3">
        <f t="shared" si="6"/>
        <v>0</v>
      </c>
      <c r="F161" s="86"/>
      <c r="G161" s="86"/>
    </row>
    <row r="162" spans="1:7" ht="12.75" customHeight="1" x14ac:dyDescent="0.25">
      <c r="A162" s="29" t="s">
        <v>310</v>
      </c>
      <c r="B162" s="37" t="s">
        <v>345</v>
      </c>
      <c r="C162" s="50">
        <v>0</v>
      </c>
      <c r="D162" s="2">
        <v>10</v>
      </c>
      <c r="E162" s="3">
        <f t="shared" si="6"/>
        <v>0</v>
      </c>
      <c r="F162" s="87"/>
      <c r="G162" s="87"/>
    </row>
    <row r="163" spans="1:7" x14ac:dyDescent="0.25">
      <c r="A163" s="29" t="s">
        <v>34</v>
      </c>
      <c r="B163" s="1" t="s">
        <v>5</v>
      </c>
      <c r="C163" s="50">
        <v>0</v>
      </c>
      <c r="D163" s="2">
        <v>5</v>
      </c>
      <c r="E163" s="3">
        <f t="shared" si="6"/>
        <v>0</v>
      </c>
      <c r="F163" s="85" t="s">
        <v>182</v>
      </c>
      <c r="G163" s="85"/>
    </row>
    <row r="164" spans="1:7" ht="25.5" x14ac:dyDescent="0.25">
      <c r="A164" s="29" t="s">
        <v>35</v>
      </c>
      <c r="B164" s="1" t="s">
        <v>236</v>
      </c>
      <c r="C164" s="50">
        <v>0</v>
      </c>
      <c r="D164" s="2">
        <v>50</v>
      </c>
      <c r="E164" s="3">
        <f t="shared" si="6"/>
        <v>0</v>
      </c>
      <c r="F164" s="87"/>
      <c r="G164" s="87"/>
    </row>
    <row r="165" spans="1:7" ht="38.25" customHeight="1" x14ac:dyDescent="0.25">
      <c r="A165" s="29" t="s">
        <v>36</v>
      </c>
      <c r="B165" s="1" t="s">
        <v>346</v>
      </c>
      <c r="C165" s="50">
        <v>0</v>
      </c>
      <c r="D165" s="2">
        <v>30</v>
      </c>
      <c r="E165" s="3">
        <f t="shared" si="6"/>
        <v>0</v>
      </c>
      <c r="F165" s="85" t="s">
        <v>186</v>
      </c>
      <c r="G165" s="85"/>
    </row>
    <row r="166" spans="1:7" ht="38.25" customHeight="1" x14ac:dyDescent="0.25">
      <c r="A166" s="29" t="s">
        <v>37</v>
      </c>
      <c r="B166" s="1" t="s">
        <v>347</v>
      </c>
      <c r="C166" s="50">
        <v>0</v>
      </c>
      <c r="D166" s="2">
        <v>20</v>
      </c>
      <c r="E166" s="3">
        <f t="shared" si="6"/>
        <v>0</v>
      </c>
      <c r="F166" s="86"/>
      <c r="G166" s="86"/>
    </row>
    <row r="167" spans="1:7" ht="63.75" customHeight="1" x14ac:dyDescent="0.25">
      <c r="A167" s="29" t="s">
        <v>38</v>
      </c>
      <c r="B167" s="12" t="s">
        <v>429</v>
      </c>
      <c r="C167" s="50">
        <v>0</v>
      </c>
      <c r="D167" s="2">
        <v>10</v>
      </c>
      <c r="E167" s="3">
        <f t="shared" si="6"/>
        <v>0</v>
      </c>
      <c r="F167" s="87"/>
      <c r="G167" s="87"/>
    </row>
    <row r="168" spans="1:7" ht="15" customHeight="1" x14ac:dyDescent="0.25">
      <c r="A168" s="34" t="s">
        <v>39</v>
      </c>
      <c r="B168" s="88" t="s">
        <v>270</v>
      </c>
      <c r="C168" s="89"/>
      <c r="D168" s="89"/>
      <c r="E168" s="90"/>
      <c r="F168" s="85" t="s">
        <v>177</v>
      </c>
      <c r="G168" s="85"/>
    </row>
    <row r="169" spans="1:7" ht="58.5" customHeight="1" x14ac:dyDescent="0.25">
      <c r="A169" s="29" t="s">
        <v>311</v>
      </c>
      <c r="B169" s="4" t="s">
        <v>187</v>
      </c>
      <c r="C169" s="7"/>
      <c r="D169" s="5"/>
      <c r="E169" s="38"/>
      <c r="F169" s="86"/>
      <c r="G169" s="86"/>
    </row>
    <row r="170" spans="1:7" x14ac:dyDescent="0.25">
      <c r="A170" s="29" t="s">
        <v>320</v>
      </c>
      <c r="B170" s="39" t="s">
        <v>61</v>
      </c>
      <c r="C170" s="47">
        <v>0</v>
      </c>
      <c r="D170" s="5">
        <v>20</v>
      </c>
      <c r="E170" s="3">
        <f>C170*D170</f>
        <v>0</v>
      </c>
      <c r="F170" s="86"/>
      <c r="G170" s="86"/>
    </row>
    <row r="171" spans="1:7" x14ac:dyDescent="0.25">
      <c r="A171" s="29" t="s">
        <v>321</v>
      </c>
      <c r="B171" s="39" t="s">
        <v>62</v>
      </c>
      <c r="C171" s="47">
        <v>0</v>
      </c>
      <c r="D171" s="5">
        <v>10</v>
      </c>
      <c r="E171" s="3">
        <f>C171*D171</f>
        <v>0</v>
      </c>
      <c r="F171" s="86"/>
      <c r="G171" s="86"/>
    </row>
    <row r="172" spans="1:7" x14ac:dyDescent="0.25">
      <c r="A172" s="29" t="s">
        <v>312</v>
      </c>
      <c r="B172" s="4" t="s">
        <v>63</v>
      </c>
      <c r="C172" s="7"/>
      <c r="D172" s="5"/>
      <c r="E172" s="3"/>
      <c r="F172" s="86"/>
      <c r="G172" s="86"/>
    </row>
    <row r="173" spans="1:7" x14ac:dyDescent="0.25">
      <c r="A173" s="29" t="s">
        <v>322</v>
      </c>
      <c r="B173" s="39" t="s">
        <v>188</v>
      </c>
      <c r="C173" s="47">
        <v>0</v>
      </c>
      <c r="D173" s="5">
        <v>100</v>
      </c>
      <c r="E173" s="3">
        <f>C173*D173</f>
        <v>0</v>
      </c>
      <c r="F173" s="86"/>
      <c r="G173" s="86"/>
    </row>
    <row r="174" spans="1:7" x14ac:dyDescent="0.25">
      <c r="A174" s="29" t="s">
        <v>323</v>
      </c>
      <c r="B174" s="39" t="s">
        <v>189</v>
      </c>
      <c r="C174" s="47">
        <v>0</v>
      </c>
      <c r="D174" s="5">
        <v>30</v>
      </c>
      <c r="E174" s="3">
        <f>C174*D174</f>
        <v>0</v>
      </c>
      <c r="F174" s="86"/>
      <c r="G174" s="86"/>
    </row>
    <row r="175" spans="1:7" x14ac:dyDescent="0.25">
      <c r="A175" s="29" t="s">
        <v>313</v>
      </c>
      <c r="B175" s="1" t="s">
        <v>272</v>
      </c>
      <c r="C175" s="50">
        <v>0</v>
      </c>
      <c r="D175" s="2">
        <v>70</v>
      </c>
      <c r="E175" s="3">
        <f>C175*D175</f>
        <v>0</v>
      </c>
      <c r="F175" s="86"/>
      <c r="G175" s="86"/>
    </row>
    <row r="176" spans="1:7" x14ac:dyDescent="0.25">
      <c r="A176" s="29" t="s">
        <v>314</v>
      </c>
      <c r="B176" s="1" t="s">
        <v>273</v>
      </c>
      <c r="C176" s="50"/>
      <c r="D176" s="2"/>
      <c r="E176" s="3"/>
      <c r="F176" s="86"/>
      <c r="G176" s="86"/>
    </row>
    <row r="177" spans="1:7" x14ac:dyDescent="0.25">
      <c r="A177" s="29" t="s">
        <v>315</v>
      </c>
      <c r="B177" s="39" t="s">
        <v>274</v>
      </c>
      <c r="C177" s="50">
        <v>0</v>
      </c>
      <c r="D177" s="2">
        <v>40</v>
      </c>
      <c r="E177" s="3">
        <f>C177*D177</f>
        <v>0</v>
      </c>
      <c r="F177" s="86"/>
      <c r="G177" s="86"/>
    </row>
    <row r="178" spans="1:7" x14ac:dyDescent="0.25">
      <c r="A178" s="29" t="s">
        <v>316</v>
      </c>
      <c r="B178" s="39" t="s">
        <v>275</v>
      </c>
      <c r="C178" s="50">
        <v>0</v>
      </c>
      <c r="D178" s="2">
        <v>40</v>
      </c>
      <c r="E178" s="3">
        <f>C178*D178</f>
        <v>0</v>
      </c>
      <c r="F178" s="86"/>
      <c r="G178" s="86"/>
    </row>
    <row r="179" spans="1:7" x14ac:dyDescent="0.25">
      <c r="A179" s="29" t="s">
        <v>317</v>
      </c>
      <c r="B179" s="39" t="s">
        <v>276</v>
      </c>
      <c r="C179" s="50">
        <v>0</v>
      </c>
      <c r="D179" s="2">
        <v>20</v>
      </c>
      <c r="E179" s="3">
        <f>C179*D179</f>
        <v>0</v>
      </c>
      <c r="F179" s="87"/>
      <c r="G179" s="87"/>
    </row>
    <row r="180" spans="1:7" ht="25.5" x14ac:dyDescent="0.25">
      <c r="A180" s="29" t="s">
        <v>318</v>
      </c>
      <c r="B180" s="1" t="s">
        <v>14</v>
      </c>
      <c r="C180" s="50">
        <v>0</v>
      </c>
      <c r="D180" s="2">
        <v>20</v>
      </c>
      <c r="E180" s="3">
        <f>C180*D180</f>
        <v>0</v>
      </c>
      <c r="F180" s="28" t="s">
        <v>182</v>
      </c>
      <c r="G180" s="28"/>
    </row>
    <row r="181" spans="1:7" ht="25.5" customHeight="1" x14ac:dyDescent="0.25">
      <c r="A181" s="29" t="s">
        <v>319</v>
      </c>
      <c r="B181" s="12" t="s">
        <v>430</v>
      </c>
      <c r="C181" s="2"/>
      <c r="D181" s="2"/>
      <c r="E181" s="3"/>
      <c r="F181" s="85" t="s">
        <v>227</v>
      </c>
      <c r="G181" s="85"/>
    </row>
    <row r="182" spans="1:7" x14ac:dyDescent="0.25">
      <c r="A182" s="29" t="s">
        <v>324</v>
      </c>
      <c r="B182" s="37" t="s">
        <v>348</v>
      </c>
      <c r="C182" s="50">
        <v>0</v>
      </c>
      <c r="D182" s="2">
        <v>10</v>
      </c>
      <c r="E182" s="3">
        <f>C182*D182</f>
        <v>0</v>
      </c>
      <c r="F182" s="86"/>
      <c r="G182" s="86"/>
    </row>
    <row r="183" spans="1:7" ht="22.5" customHeight="1" x14ac:dyDescent="0.25">
      <c r="A183" s="29" t="s">
        <v>325</v>
      </c>
      <c r="B183" s="37" t="s">
        <v>138</v>
      </c>
      <c r="C183" s="50">
        <v>0</v>
      </c>
      <c r="D183" s="2">
        <v>5</v>
      </c>
      <c r="E183" s="3">
        <f>C183*D183</f>
        <v>0</v>
      </c>
      <c r="F183" s="86"/>
      <c r="G183" s="86"/>
    </row>
    <row r="184" spans="1:7" ht="22.5" customHeight="1" x14ac:dyDescent="0.25">
      <c r="A184" s="29" t="s">
        <v>354</v>
      </c>
      <c r="B184" s="107" t="s">
        <v>431</v>
      </c>
      <c r="C184" s="50">
        <v>0</v>
      </c>
      <c r="D184" s="53">
        <v>10</v>
      </c>
      <c r="E184" s="3">
        <f>C184*D184</f>
        <v>0</v>
      </c>
      <c r="F184" s="87"/>
      <c r="G184" s="87"/>
    </row>
    <row r="185" spans="1:7" ht="25.5" customHeight="1" x14ac:dyDescent="0.25">
      <c r="A185" s="34" t="s">
        <v>40</v>
      </c>
      <c r="B185" s="88" t="s">
        <v>271</v>
      </c>
      <c r="C185" s="89"/>
      <c r="D185" s="89"/>
      <c r="E185" s="90"/>
      <c r="F185" s="85" t="s">
        <v>227</v>
      </c>
      <c r="G185" s="85"/>
    </row>
    <row r="186" spans="1:7" ht="22.5" customHeight="1" x14ac:dyDescent="0.25">
      <c r="A186" s="29" t="s">
        <v>41</v>
      </c>
      <c r="B186" s="1" t="s">
        <v>64</v>
      </c>
      <c r="C186" s="50"/>
      <c r="D186" s="2"/>
      <c r="E186" s="3"/>
      <c r="F186" s="86"/>
      <c r="G186" s="86"/>
    </row>
    <row r="187" spans="1:7" ht="22.5" customHeight="1" x14ac:dyDescent="0.25">
      <c r="A187" s="29" t="s">
        <v>326</v>
      </c>
      <c r="B187" s="37" t="s">
        <v>349</v>
      </c>
      <c r="C187" s="50">
        <v>0</v>
      </c>
      <c r="D187" s="2">
        <v>10</v>
      </c>
      <c r="E187" s="3">
        <f>C187*D187</f>
        <v>0</v>
      </c>
      <c r="F187" s="86"/>
      <c r="G187" s="86"/>
    </row>
    <row r="188" spans="1:7" ht="22.5" customHeight="1" x14ac:dyDescent="0.25">
      <c r="A188" s="29" t="s">
        <v>327</v>
      </c>
      <c r="B188" s="13" t="s">
        <v>432</v>
      </c>
      <c r="C188" s="50">
        <v>0</v>
      </c>
      <c r="D188" s="2">
        <v>20</v>
      </c>
      <c r="E188" s="3">
        <f>C188*D188</f>
        <v>0</v>
      </c>
      <c r="F188" s="86"/>
      <c r="G188" s="86"/>
    </row>
    <row r="189" spans="1:7" ht="22.5" customHeight="1" x14ac:dyDescent="0.25">
      <c r="A189" s="29" t="s">
        <v>328</v>
      </c>
      <c r="B189" s="13" t="s">
        <v>433</v>
      </c>
      <c r="C189" s="50">
        <v>0</v>
      </c>
      <c r="D189" s="28">
        <v>10</v>
      </c>
      <c r="E189" s="3">
        <f>C189*D189</f>
        <v>0</v>
      </c>
      <c r="F189" s="86"/>
      <c r="G189" s="86"/>
    </row>
    <row r="190" spans="1:7" ht="22.5" customHeight="1" x14ac:dyDescent="0.25">
      <c r="A190" s="29" t="s">
        <v>329</v>
      </c>
      <c r="B190" s="37" t="s">
        <v>352</v>
      </c>
      <c r="C190" s="50">
        <v>0</v>
      </c>
      <c r="D190" s="2">
        <v>10</v>
      </c>
      <c r="E190" s="3">
        <f>C190*D190</f>
        <v>0</v>
      </c>
      <c r="F190" s="86"/>
      <c r="G190" s="86"/>
    </row>
    <row r="191" spans="1:7" ht="27" customHeight="1" x14ac:dyDescent="0.25">
      <c r="A191" s="29" t="s">
        <v>355</v>
      </c>
      <c r="B191" s="37" t="s">
        <v>353</v>
      </c>
      <c r="C191" s="50">
        <v>0</v>
      </c>
      <c r="D191" s="53">
        <v>10</v>
      </c>
      <c r="E191" s="3">
        <f>C191*D191</f>
        <v>0</v>
      </c>
      <c r="F191" s="86"/>
      <c r="G191" s="86"/>
    </row>
    <row r="192" spans="1:7" ht="42" customHeight="1" x14ac:dyDescent="0.25">
      <c r="A192" s="29" t="s">
        <v>42</v>
      </c>
      <c r="B192" s="1" t="s">
        <v>6</v>
      </c>
      <c r="C192" s="2"/>
      <c r="D192" s="2"/>
      <c r="E192" s="3"/>
      <c r="F192" s="86"/>
      <c r="G192" s="86"/>
    </row>
    <row r="193" spans="1:7" ht="16.5" customHeight="1" x14ac:dyDescent="0.25">
      <c r="A193" s="29" t="s">
        <v>330</v>
      </c>
      <c r="B193" s="37" t="s">
        <v>214</v>
      </c>
      <c r="C193" s="50">
        <v>0</v>
      </c>
      <c r="D193" s="2">
        <v>1</v>
      </c>
      <c r="E193" s="3">
        <f>C193*D193</f>
        <v>0</v>
      </c>
      <c r="F193" s="86"/>
      <c r="G193" s="86"/>
    </row>
    <row r="194" spans="1:7" ht="16.5" customHeight="1" x14ac:dyDescent="0.25">
      <c r="A194" s="29" t="s">
        <v>331</v>
      </c>
      <c r="B194" s="37" t="s">
        <v>190</v>
      </c>
      <c r="C194" s="50">
        <v>0</v>
      </c>
      <c r="D194" s="2">
        <v>5</v>
      </c>
      <c r="E194" s="3">
        <f>C194*D194</f>
        <v>0</v>
      </c>
      <c r="F194" s="86"/>
      <c r="G194" s="86"/>
    </row>
    <row r="195" spans="1:7" ht="15.75" customHeight="1" x14ac:dyDescent="0.25">
      <c r="A195" s="29" t="s">
        <v>332</v>
      </c>
      <c r="B195" s="37" t="s">
        <v>191</v>
      </c>
      <c r="C195" s="50">
        <v>0</v>
      </c>
      <c r="D195" s="2">
        <v>10</v>
      </c>
      <c r="E195" s="3">
        <f>C195*D195</f>
        <v>0</v>
      </c>
      <c r="F195" s="86"/>
      <c r="G195" s="86"/>
    </row>
    <row r="196" spans="1:7" ht="14.25" customHeight="1" x14ac:dyDescent="0.25">
      <c r="A196" s="29" t="s">
        <v>356</v>
      </c>
      <c r="B196" s="37" t="s">
        <v>350</v>
      </c>
      <c r="C196" s="50">
        <v>0</v>
      </c>
      <c r="D196" s="2">
        <v>15</v>
      </c>
      <c r="E196" s="3">
        <f>C196*D196</f>
        <v>0</v>
      </c>
      <c r="F196" s="86"/>
      <c r="G196" s="86"/>
    </row>
    <row r="197" spans="1:7" ht="15" customHeight="1" x14ac:dyDescent="0.25">
      <c r="A197" s="29" t="s">
        <v>357</v>
      </c>
      <c r="B197" s="1" t="s">
        <v>7</v>
      </c>
      <c r="C197" s="2"/>
      <c r="D197" s="2"/>
      <c r="E197" s="3"/>
      <c r="F197" s="86"/>
      <c r="G197" s="86"/>
    </row>
    <row r="198" spans="1:7" x14ac:dyDescent="0.25">
      <c r="A198" s="29" t="s">
        <v>358</v>
      </c>
      <c r="B198" s="37" t="s">
        <v>190</v>
      </c>
      <c r="C198" s="50">
        <v>0</v>
      </c>
      <c r="D198" s="2">
        <v>5</v>
      </c>
      <c r="E198" s="3">
        <f>C198*D198</f>
        <v>0</v>
      </c>
      <c r="F198" s="86"/>
      <c r="G198" s="86"/>
    </row>
    <row r="199" spans="1:7" x14ac:dyDescent="0.25">
      <c r="A199" s="29" t="s">
        <v>359</v>
      </c>
      <c r="B199" s="37" t="s">
        <v>191</v>
      </c>
      <c r="C199" s="50">
        <v>0</v>
      </c>
      <c r="D199" s="2">
        <v>10</v>
      </c>
      <c r="E199" s="3">
        <f>C199*D199</f>
        <v>0</v>
      </c>
      <c r="F199" s="86"/>
      <c r="G199" s="86"/>
    </row>
    <row r="200" spans="1:7" x14ac:dyDescent="0.25">
      <c r="A200" s="29" t="s">
        <v>360</v>
      </c>
      <c r="B200" s="37" t="s">
        <v>351</v>
      </c>
      <c r="C200" s="50">
        <v>0</v>
      </c>
      <c r="D200" s="2">
        <v>15</v>
      </c>
      <c r="E200" s="3">
        <f>C200*D200</f>
        <v>0</v>
      </c>
      <c r="F200" s="86"/>
      <c r="G200" s="86"/>
    </row>
    <row r="201" spans="1:7" x14ac:dyDescent="0.25">
      <c r="A201" s="29" t="s">
        <v>361</v>
      </c>
      <c r="B201" s="45" t="s">
        <v>215</v>
      </c>
      <c r="C201" s="50">
        <v>0</v>
      </c>
      <c r="D201" s="2">
        <v>15</v>
      </c>
      <c r="E201" s="3">
        <f>C201*D201</f>
        <v>0</v>
      </c>
      <c r="F201" s="87"/>
      <c r="G201" s="87"/>
    </row>
    <row r="202" spans="1:7" ht="15.75" customHeight="1" x14ac:dyDescent="0.25">
      <c r="A202" s="34" t="s">
        <v>43</v>
      </c>
      <c r="B202" s="88" t="s">
        <v>8</v>
      </c>
      <c r="C202" s="89"/>
      <c r="D202" s="89"/>
      <c r="E202" s="90"/>
      <c r="F202" s="95" t="s">
        <v>227</v>
      </c>
      <c r="G202" s="84"/>
    </row>
    <row r="203" spans="1:7" ht="13.5" customHeight="1" x14ac:dyDescent="0.25">
      <c r="A203" s="29" t="s">
        <v>44</v>
      </c>
      <c r="B203" s="12" t="s">
        <v>9</v>
      </c>
      <c r="C203" s="3"/>
      <c r="D203" s="3"/>
      <c r="E203" s="3"/>
      <c r="F203" s="86"/>
      <c r="G203" s="84"/>
    </row>
    <row r="204" spans="1:7" ht="13.5" customHeight="1" x14ac:dyDescent="0.25">
      <c r="A204" s="29" t="s">
        <v>45</v>
      </c>
      <c r="B204" s="13" t="s">
        <v>192</v>
      </c>
      <c r="C204" s="46">
        <v>0</v>
      </c>
      <c r="D204" s="3">
        <v>10</v>
      </c>
      <c r="E204" s="3">
        <f>C204*D204</f>
        <v>0</v>
      </c>
      <c r="F204" s="86"/>
      <c r="G204" s="84"/>
    </row>
    <row r="205" spans="1:7" ht="13.5" customHeight="1" x14ac:dyDescent="0.25">
      <c r="A205" s="29" t="s">
        <v>46</v>
      </c>
      <c r="B205" s="13" t="s">
        <v>193</v>
      </c>
      <c r="C205" s="46">
        <v>0</v>
      </c>
      <c r="D205" s="3">
        <v>5</v>
      </c>
      <c r="E205" s="3">
        <f t="shared" ref="E205:E220" si="7">C205*D205</f>
        <v>0</v>
      </c>
      <c r="F205" s="86"/>
      <c r="G205" s="84"/>
    </row>
    <row r="206" spans="1:7" ht="13.5" customHeight="1" x14ac:dyDescent="0.25">
      <c r="A206" s="29" t="s">
        <v>47</v>
      </c>
      <c r="B206" s="12" t="s">
        <v>10</v>
      </c>
      <c r="C206" s="3"/>
      <c r="D206" s="3"/>
      <c r="E206" s="3"/>
      <c r="F206" s="86"/>
      <c r="G206" s="84"/>
    </row>
    <row r="207" spans="1:7" ht="13.5" customHeight="1" x14ac:dyDescent="0.25">
      <c r="A207" s="29" t="s">
        <v>48</v>
      </c>
      <c r="B207" s="13" t="s">
        <v>194</v>
      </c>
      <c r="C207" s="46">
        <v>0</v>
      </c>
      <c r="D207" s="3">
        <v>15</v>
      </c>
      <c r="E207" s="3">
        <f t="shared" si="7"/>
        <v>0</v>
      </c>
      <c r="F207" s="86"/>
      <c r="G207" s="84"/>
    </row>
    <row r="208" spans="1:7" ht="13.5" customHeight="1" x14ac:dyDescent="0.25">
      <c r="A208" s="29" t="s">
        <v>49</v>
      </c>
      <c r="B208" s="13" t="s">
        <v>195</v>
      </c>
      <c r="C208" s="46">
        <v>0</v>
      </c>
      <c r="D208" s="3">
        <v>10</v>
      </c>
      <c r="E208" s="3">
        <f t="shared" si="7"/>
        <v>0</v>
      </c>
      <c r="F208" s="86"/>
      <c r="G208" s="84"/>
    </row>
    <row r="209" spans="1:7" ht="13.5" customHeight="1" x14ac:dyDescent="0.25">
      <c r="A209" s="29" t="s">
        <v>50</v>
      </c>
      <c r="B209" s="13" t="s">
        <v>196</v>
      </c>
      <c r="C209" s="46">
        <v>0</v>
      </c>
      <c r="D209" s="3">
        <v>5</v>
      </c>
      <c r="E209" s="3">
        <f t="shared" si="7"/>
        <v>0</v>
      </c>
      <c r="F209" s="86"/>
      <c r="G209" s="84"/>
    </row>
    <row r="210" spans="1:7" ht="13.5" customHeight="1" x14ac:dyDescent="0.25">
      <c r="A210" s="29" t="s">
        <v>333</v>
      </c>
      <c r="B210" s="12" t="s">
        <v>11</v>
      </c>
      <c r="C210" s="3"/>
      <c r="D210" s="3"/>
      <c r="E210" s="3"/>
      <c r="F210" s="86"/>
      <c r="G210" s="84"/>
    </row>
    <row r="211" spans="1:7" ht="13.5" customHeight="1" x14ac:dyDescent="0.25">
      <c r="A211" s="29" t="s">
        <v>334</v>
      </c>
      <c r="B211" s="13" t="s">
        <v>194</v>
      </c>
      <c r="C211" s="46">
        <v>0</v>
      </c>
      <c r="D211" s="3">
        <v>15</v>
      </c>
      <c r="E211" s="3">
        <f t="shared" si="7"/>
        <v>0</v>
      </c>
      <c r="F211" s="86"/>
      <c r="G211" s="84"/>
    </row>
    <row r="212" spans="1:7" ht="13.5" customHeight="1" x14ac:dyDescent="0.25">
      <c r="A212" s="29" t="s">
        <v>335</v>
      </c>
      <c r="B212" s="13" t="s">
        <v>197</v>
      </c>
      <c r="C212" s="46">
        <v>0</v>
      </c>
      <c r="D212" s="3">
        <v>10</v>
      </c>
      <c r="E212" s="3">
        <f t="shared" si="7"/>
        <v>0</v>
      </c>
      <c r="F212" s="86"/>
      <c r="G212" s="84"/>
    </row>
    <row r="213" spans="1:7" ht="13.5" customHeight="1" x14ac:dyDescent="0.25">
      <c r="A213" s="29" t="s">
        <v>336</v>
      </c>
      <c r="B213" s="13" t="s">
        <v>198</v>
      </c>
      <c r="C213" s="46">
        <v>0</v>
      </c>
      <c r="D213" s="3">
        <v>5</v>
      </c>
      <c r="E213" s="3">
        <f t="shared" si="7"/>
        <v>0</v>
      </c>
      <c r="F213" s="86"/>
      <c r="G213" s="84"/>
    </row>
    <row r="214" spans="1:7" ht="13.5" customHeight="1" x14ac:dyDescent="0.25">
      <c r="A214" s="29" t="s">
        <v>337</v>
      </c>
      <c r="B214" s="12" t="s">
        <v>434</v>
      </c>
      <c r="C214" s="46">
        <v>0</v>
      </c>
      <c r="D214" s="3">
        <v>5</v>
      </c>
      <c r="E214" s="3">
        <f t="shared" si="7"/>
        <v>0</v>
      </c>
      <c r="F214" s="86"/>
      <c r="G214" s="84"/>
    </row>
    <row r="215" spans="1:7" ht="13.5" customHeight="1" x14ac:dyDescent="0.25">
      <c r="A215" s="29" t="s">
        <v>338</v>
      </c>
      <c r="B215" s="12" t="s">
        <v>435</v>
      </c>
      <c r="C215" s="46">
        <v>0</v>
      </c>
      <c r="D215" s="3">
        <v>3</v>
      </c>
      <c r="E215" s="3">
        <f t="shared" si="7"/>
        <v>0</v>
      </c>
      <c r="F215" s="87"/>
      <c r="G215" s="84"/>
    </row>
    <row r="216" spans="1:7" ht="15" customHeight="1" x14ac:dyDescent="0.25">
      <c r="A216" s="34" t="s">
        <v>339</v>
      </c>
      <c r="B216" s="88" t="s">
        <v>12</v>
      </c>
      <c r="C216" s="89"/>
      <c r="D216" s="89"/>
      <c r="E216" s="90"/>
      <c r="F216" s="22"/>
      <c r="G216" s="22"/>
    </row>
    <row r="217" spans="1:7" x14ac:dyDescent="0.25">
      <c r="A217" s="58" t="s">
        <v>340</v>
      </c>
      <c r="B217" s="1" t="s">
        <v>15</v>
      </c>
      <c r="C217" s="50">
        <v>0</v>
      </c>
      <c r="D217" s="2">
        <v>50</v>
      </c>
      <c r="E217" s="3">
        <f t="shared" si="7"/>
        <v>0</v>
      </c>
      <c r="F217" s="22" t="s">
        <v>18</v>
      </c>
      <c r="G217" s="22"/>
    </row>
    <row r="218" spans="1:7" x14ac:dyDescent="0.25">
      <c r="A218" s="58" t="s">
        <v>341</v>
      </c>
      <c r="B218" s="1" t="s">
        <v>16</v>
      </c>
      <c r="C218" s="50">
        <v>0</v>
      </c>
      <c r="D218" s="2">
        <v>40</v>
      </c>
      <c r="E218" s="3">
        <f t="shared" si="7"/>
        <v>0</v>
      </c>
      <c r="F218" s="22" t="s">
        <v>19</v>
      </c>
      <c r="G218" s="22"/>
    </row>
    <row r="219" spans="1:7" ht="38.25" x14ac:dyDescent="0.25">
      <c r="A219" s="58" t="s">
        <v>342</v>
      </c>
      <c r="B219" s="4" t="s">
        <v>199</v>
      </c>
      <c r="C219" s="50">
        <v>0</v>
      </c>
      <c r="D219" s="2">
        <v>30</v>
      </c>
      <c r="E219" s="3">
        <f t="shared" si="7"/>
        <v>0</v>
      </c>
      <c r="F219" s="2" t="s">
        <v>177</v>
      </c>
      <c r="G219" s="2"/>
    </row>
    <row r="220" spans="1:7" x14ac:dyDescent="0.25">
      <c r="A220" s="58" t="s">
        <v>343</v>
      </c>
      <c r="B220" s="4" t="s">
        <v>17</v>
      </c>
      <c r="C220" s="50">
        <v>0</v>
      </c>
      <c r="D220" s="5">
        <v>20</v>
      </c>
      <c r="E220" s="3">
        <f t="shared" si="7"/>
        <v>0</v>
      </c>
      <c r="F220" s="22" t="s">
        <v>182</v>
      </c>
      <c r="G220" s="22"/>
    </row>
    <row r="221" spans="1:7" x14ac:dyDescent="0.25">
      <c r="A221" s="30"/>
      <c r="B221" s="14" t="s">
        <v>1</v>
      </c>
      <c r="C221" s="24"/>
      <c r="D221" s="24"/>
      <c r="E221" s="15">
        <f>SUM(E5:E16,E18:E113,E115:E148,E150:E156,E158:E167,E169:E184,E203:E215,E217:E220,E186:E201)</f>
        <v>0</v>
      </c>
      <c r="F221" s="22"/>
      <c r="G221" s="22"/>
    </row>
    <row r="222" spans="1:7" x14ac:dyDescent="0.25">
      <c r="B222" s="94" t="s">
        <v>217</v>
      </c>
      <c r="C222" s="94"/>
      <c r="D222" s="94"/>
      <c r="E222" s="94"/>
      <c r="F222" s="94"/>
      <c r="G222" s="20"/>
    </row>
    <row r="223" spans="1:7" x14ac:dyDescent="0.25">
      <c r="B223" s="20" t="s">
        <v>216</v>
      </c>
    </row>
    <row r="224" spans="1:7" x14ac:dyDescent="0.25">
      <c r="B224" s="55" t="s">
        <v>221</v>
      </c>
    </row>
    <row r="226" spans="1:7" s="21" customFormat="1" x14ac:dyDescent="0.25">
      <c r="A226" s="31"/>
      <c r="B226" s="20"/>
      <c r="C226" s="20"/>
      <c r="D226" s="20"/>
      <c r="E226" s="20"/>
      <c r="F226" s="23"/>
      <c r="G226" s="23"/>
    </row>
  </sheetData>
  <sheetProtection algorithmName="SHA-512" hashValue="pD3nghmAB39IBy1lxHrwbrDVQWoh8ch/Br+eT5Oqmcx/nM2UkMzoZCh+5DVl3eeFPJiKCOm+1R38b8gFyBP00w==" saltValue="gmRNUcnHEiNdxTC3Yn3XGg==" spinCount="100000" sheet="1" objects="1" scenarios="1"/>
  <mergeCells count="43">
    <mergeCell ref="A1:G1"/>
    <mergeCell ref="F14:F16"/>
    <mergeCell ref="B149:E149"/>
    <mergeCell ref="G4:G13"/>
    <mergeCell ref="G14:G16"/>
    <mergeCell ref="B4:E4"/>
    <mergeCell ref="B114:E114"/>
    <mergeCell ref="F4:F13"/>
    <mergeCell ref="B17:E17"/>
    <mergeCell ref="F114:F120"/>
    <mergeCell ref="F123:F137"/>
    <mergeCell ref="F138:F148"/>
    <mergeCell ref="F17:F61"/>
    <mergeCell ref="F149:F156"/>
    <mergeCell ref="G17:G61"/>
    <mergeCell ref="F62:F77"/>
    <mergeCell ref="B222:F222"/>
    <mergeCell ref="B216:E216"/>
    <mergeCell ref="B202:E202"/>
    <mergeCell ref="F202:F215"/>
    <mergeCell ref="B185:E185"/>
    <mergeCell ref="F185:F201"/>
    <mergeCell ref="B168:E168"/>
    <mergeCell ref="B157:E157"/>
    <mergeCell ref="F163:F164"/>
    <mergeCell ref="F165:F167"/>
    <mergeCell ref="F157:F162"/>
    <mergeCell ref="G62:G77"/>
    <mergeCell ref="F78:F113"/>
    <mergeCell ref="G78:G113"/>
    <mergeCell ref="G202:G215"/>
    <mergeCell ref="G165:G167"/>
    <mergeCell ref="G168:G179"/>
    <mergeCell ref="G181:G184"/>
    <mergeCell ref="G114:G120"/>
    <mergeCell ref="G123:G137"/>
    <mergeCell ref="G138:G148"/>
    <mergeCell ref="G157:G162"/>
    <mergeCell ref="G149:G156"/>
    <mergeCell ref="G185:G201"/>
    <mergeCell ref="G163:G164"/>
    <mergeCell ref="F168:F179"/>
    <mergeCell ref="F181:F18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8" fitToHeight="4" orientation="portrait" r:id="rId1"/>
  <rowBreaks count="1" manualBreakCount="1"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Лист2!_GoBack</vt:lpstr>
      <vt:lpstr>Лист2!Область_печати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Гаврилянчик</dc:creator>
  <cp:lastModifiedBy>PC</cp:lastModifiedBy>
  <cp:lastPrinted>2021-10-18T11:27:32Z</cp:lastPrinted>
  <dcterms:created xsi:type="dcterms:W3CDTF">2018-01-10T10:45:09Z</dcterms:created>
  <dcterms:modified xsi:type="dcterms:W3CDTF">2022-01-14T13:10:10Z</dcterms:modified>
</cp:coreProperties>
</file>